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h-pdc\aa\Planning &amp; Zoning\FORMS\Water and Sewer Assessment 05_11_23\"/>
    </mc:Choice>
  </mc:AlternateContent>
  <xr:revisionPtr revIDLastSave="0" documentId="8_{6F998845-5361-49D7-8DE6-A32B5E27E9AE}" xr6:coauthVersionLast="47" xr6:coauthVersionMax="47" xr10:uidLastSave="{00000000-0000-0000-0000-000000000000}"/>
  <bookViews>
    <workbookView xWindow="-120" yWindow="-120" windowWidth="29040" windowHeight="15840" xr2:uid="{00000000-000D-0000-FFFF-FFFF00000000}"/>
  </bookViews>
  <sheets>
    <sheet name="Assessment Forms" sheetId="1" r:id="rId1"/>
  </sheets>
  <definedNames>
    <definedName name="_xlnm.Print_Area" localSheetId="0">'Assessment Forms'!$A$1:$P$43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1" l="1"/>
  <c r="O36" i="1" l="1"/>
  <c r="O34" i="1"/>
  <c r="O32" i="1"/>
  <c r="O26" i="1"/>
  <c r="O24" i="1"/>
  <c r="O20" i="1"/>
  <c r="O18" i="1"/>
  <c r="O16" i="1"/>
  <c r="G38" i="1"/>
  <c r="G36" i="1"/>
  <c r="G34" i="1"/>
  <c r="G32" i="1"/>
  <c r="G30" i="1"/>
  <c r="G28" i="1"/>
  <c r="F28" i="1"/>
  <c r="G26" i="1"/>
  <c r="G24" i="1"/>
  <c r="G22" i="1"/>
  <c r="G20" i="1"/>
  <c r="F20" i="1"/>
  <c r="G18" i="1"/>
  <c r="G16" i="1"/>
  <c r="G14" i="1"/>
  <c r="G12" i="1"/>
  <c r="N16" i="1"/>
  <c r="N18" i="1"/>
  <c r="N20" i="1"/>
  <c r="N22" i="1"/>
  <c r="F12" i="1"/>
  <c r="F14" i="1"/>
  <c r="M43" i="1" l="1"/>
  <c r="L8" i="1" s="1"/>
  <c r="N36" i="1"/>
  <c r="N34" i="1"/>
  <c r="N28" i="1"/>
  <c r="N26" i="1"/>
  <c r="F38" i="1"/>
  <c r="F22" i="1"/>
  <c r="F24" i="1"/>
  <c r="F16" i="1" l="1"/>
  <c r="N24" i="1" l="1"/>
  <c r="F34" i="1"/>
  <c r="F30" i="1"/>
  <c r="F18" i="1"/>
  <c r="N32" i="1" l="1"/>
  <c r="N12" i="1"/>
  <c r="F36" i="1"/>
  <c r="F32" i="1"/>
  <c r="F26" i="1"/>
  <c r="M41" i="1" l="1"/>
  <c r="L9" i="1" s="1"/>
  <c r="N9" i="1"/>
  <c r="M42" i="1"/>
  <c r="N8" i="1"/>
  <c r="L7" i="1" l="1"/>
  <c r="N7" i="1" s="1"/>
  <c r="N5" i="1" s="1"/>
</calcChain>
</file>

<file path=xl/sharedStrings.xml><?xml version="1.0" encoding="utf-8"?>
<sst xmlns="http://schemas.openxmlformats.org/spreadsheetml/2006/main" count="55" uniqueCount="53">
  <si>
    <t xml:space="preserve">Owner: </t>
  </si>
  <si>
    <t xml:space="preserve">Address:  </t>
  </si>
  <si>
    <t xml:space="preserve">Inspected by: </t>
  </si>
  <si>
    <t>Email:</t>
  </si>
  <si>
    <t>Phone Number:</t>
  </si>
  <si>
    <t xml:space="preserve">Date: </t>
  </si>
  <si>
    <t>LOT:</t>
  </si>
  <si>
    <t>MAP:</t>
  </si>
  <si>
    <t>Revised</t>
  </si>
  <si>
    <t>X $100 =</t>
  </si>
  <si>
    <r>
      <t xml:space="preserve">Total </t>
    </r>
    <r>
      <rPr>
        <b/>
        <sz val="8"/>
        <color theme="1"/>
        <rFont val="Arial"/>
        <family val="2"/>
      </rPr>
      <t>Water Tap</t>
    </r>
    <r>
      <rPr>
        <sz val="8"/>
        <color theme="1"/>
        <rFont val="Arial"/>
        <family val="2"/>
      </rPr>
      <t xml:space="preserve"> Points</t>
    </r>
  </si>
  <si>
    <r>
      <t xml:space="preserve">Total </t>
    </r>
    <r>
      <rPr>
        <b/>
        <sz val="8"/>
        <color theme="1"/>
        <rFont val="Arial"/>
        <family val="2"/>
      </rPr>
      <t>Sewer Tap</t>
    </r>
    <r>
      <rPr>
        <sz val="8"/>
        <color theme="1"/>
        <rFont val="Arial"/>
        <family val="2"/>
      </rPr>
      <t xml:space="preserve"> Points</t>
    </r>
  </si>
  <si>
    <r>
      <t xml:space="preserve">Total </t>
    </r>
    <r>
      <rPr>
        <b/>
        <sz val="8"/>
        <color theme="1"/>
        <rFont val="Arial"/>
        <family val="2"/>
      </rPr>
      <t>Bedroom</t>
    </r>
    <r>
      <rPr>
        <sz val="8"/>
        <color theme="1"/>
        <rFont val="Arial"/>
        <family val="2"/>
      </rPr>
      <t xml:space="preserve"> Points</t>
    </r>
  </si>
  <si>
    <t xml:space="preserve">Total Water Points: </t>
  </si>
  <si>
    <t>Total Bedroom Points:</t>
  </si>
  <si>
    <t>Number of Items</t>
  </si>
  <si>
    <t>X $150 =</t>
  </si>
  <si>
    <t>X $120 =</t>
  </si>
  <si>
    <r>
      <rPr>
        <b/>
        <sz val="10"/>
        <color theme="1"/>
        <rFont val="Arial"/>
        <family val="2"/>
      </rPr>
      <t>RESTAURANTS</t>
    </r>
    <r>
      <rPr>
        <sz val="10"/>
        <color theme="1"/>
        <rFont val="Arial"/>
        <family val="2"/>
      </rPr>
      <t xml:space="preserve">
(Total seating capacity x 1 point)</t>
    </r>
  </si>
  <si>
    <r>
      <rPr>
        <b/>
        <sz val="10"/>
        <color theme="1"/>
        <rFont val="Arial"/>
        <family val="2"/>
      </rPr>
      <t>TAKE-OUT TYPE RESTAURANTS</t>
    </r>
    <r>
      <rPr>
        <sz val="10"/>
        <color theme="1"/>
        <rFont val="Arial"/>
        <family val="2"/>
      </rPr>
      <t xml:space="preserve"> 
(15 points)</t>
    </r>
  </si>
  <si>
    <r>
      <rPr>
        <b/>
        <sz val="10"/>
        <color theme="1"/>
        <rFont val="Arial"/>
        <family val="2"/>
      </rPr>
      <t>BARS</t>
    </r>
    <r>
      <rPr>
        <sz val="10"/>
        <color theme="1"/>
        <rFont val="Arial"/>
        <family val="2"/>
      </rPr>
      <t xml:space="preserve">
(Total seating capacity x 0.5 points)</t>
    </r>
  </si>
  <si>
    <r>
      <rPr>
        <b/>
        <sz val="10"/>
        <color theme="1"/>
        <rFont val="Arial"/>
        <family val="2"/>
      </rPr>
      <t>MOTELS, INNS, LODGES, SKI CLUBS</t>
    </r>
    <r>
      <rPr>
        <sz val="10"/>
        <color theme="1"/>
        <rFont val="Arial"/>
        <family val="2"/>
      </rPr>
      <t xml:space="preserve">
(3 points x </t>
    </r>
    <r>
      <rPr>
        <b/>
        <sz val="10"/>
        <color theme="1"/>
        <rFont val="Arial"/>
        <family val="2"/>
      </rPr>
      <t>rooms</t>
    </r>
    <r>
      <rPr>
        <sz val="10"/>
        <color theme="1"/>
        <rFont val="Arial"/>
        <family val="2"/>
      </rPr>
      <t>)</t>
    </r>
  </si>
  <si>
    <r>
      <rPr>
        <b/>
        <sz val="10"/>
        <color theme="1"/>
        <rFont val="Arial"/>
        <family val="2"/>
      </rPr>
      <t>MOTELS, INNS, LODGES, SKI CLUBS</t>
    </r>
    <r>
      <rPr>
        <b/>
        <sz val="10"/>
        <color theme="1"/>
        <rFont val="Calibri"/>
        <family val="2"/>
        <scheme val="minor"/>
      </rPr>
      <t xml:space="preserve"> </t>
    </r>
    <r>
      <rPr>
        <sz val="10"/>
        <color theme="1"/>
        <rFont val="Calibri"/>
        <family val="2"/>
        <scheme val="minor"/>
      </rPr>
      <t xml:space="preserve">
</t>
    </r>
    <r>
      <rPr>
        <sz val="10"/>
        <color theme="1"/>
        <rFont val="Arial"/>
        <family val="2"/>
      </rPr>
      <t xml:space="preserve">(3 points x </t>
    </r>
    <r>
      <rPr>
        <b/>
        <sz val="10"/>
        <color theme="1"/>
        <rFont val="Arial"/>
        <family val="2"/>
      </rPr>
      <t>baths</t>
    </r>
    <r>
      <rPr>
        <sz val="10"/>
        <color theme="1"/>
        <rFont val="Arial"/>
        <family val="2"/>
      </rPr>
      <t>)</t>
    </r>
  </si>
  <si>
    <r>
      <rPr>
        <b/>
        <sz val="10"/>
        <color theme="1"/>
        <rFont val="Arial"/>
        <family val="2"/>
      </rPr>
      <t>CAMPGROUNDS</t>
    </r>
    <r>
      <rPr>
        <sz val="10"/>
        <color theme="1"/>
        <rFont val="Arial"/>
        <family val="2"/>
      </rPr>
      <t xml:space="preserve">
(30 points)</t>
    </r>
  </si>
  <si>
    <r>
      <rPr>
        <b/>
        <sz val="10"/>
        <color theme="1"/>
        <rFont val="Arial"/>
        <family val="2"/>
      </rPr>
      <t>COMMERCIAL ICE MAKERS</t>
    </r>
    <r>
      <rPr>
        <sz val="10"/>
        <color theme="1"/>
        <rFont val="Arial"/>
        <family val="2"/>
      </rPr>
      <t xml:space="preserve">
(2 points)</t>
    </r>
  </si>
  <si>
    <r>
      <rPr>
        <b/>
        <sz val="10"/>
        <color theme="1"/>
        <rFont val="Arial"/>
        <family val="2"/>
      </rPr>
      <t>WATER FOUNTAINS, WATER COOLERS/BUBBLERS</t>
    </r>
    <r>
      <rPr>
        <sz val="10"/>
        <color theme="1"/>
        <rFont val="Arial"/>
        <family val="2"/>
      </rPr>
      <t xml:space="preserve">  (0.5 points)</t>
    </r>
  </si>
  <si>
    <r>
      <rPr>
        <b/>
        <sz val="10"/>
        <color theme="1"/>
        <rFont val="Arial"/>
        <family val="2"/>
      </rPr>
      <t>HALF BATHS</t>
    </r>
    <r>
      <rPr>
        <sz val="10"/>
        <color theme="1"/>
        <rFont val="Arial"/>
        <family val="2"/>
      </rPr>
      <t xml:space="preserve">
(1 washbasin &amp; 1 toilet x 3 points)</t>
    </r>
  </si>
  <si>
    <r>
      <rPr>
        <b/>
        <sz val="10"/>
        <color theme="1"/>
        <rFont val="Arial"/>
        <family val="2"/>
      </rPr>
      <t>EXTRA TOILETS OR URINALS</t>
    </r>
    <r>
      <rPr>
        <sz val="10"/>
        <color theme="1"/>
        <rFont val="Arial"/>
        <family val="2"/>
      </rPr>
      <t xml:space="preserve">
(2 points)</t>
    </r>
  </si>
  <si>
    <r>
      <rPr>
        <b/>
        <sz val="10"/>
        <color theme="1"/>
        <rFont val="Arial"/>
        <family val="2"/>
      </rPr>
      <t>SINGLE SHOWER OR SINGLE TUB</t>
    </r>
    <r>
      <rPr>
        <sz val="10"/>
        <color theme="1"/>
        <rFont val="Arial"/>
        <family val="2"/>
      </rPr>
      <t xml:space="preserve">
(3 points each) </t>
    </r>
  </si>
  <si>
    <r>
      <rPr>
        <b/>
        <sz val="10"/>
        <color theme="1"/>
        <rFont val="Arial"/>
        <family val="2"/>
      </rPr>
      <t>FULL BATH</t>
    </r>
    <r>
      <rPr>
        <sz val="10"/>
        <color theme="1"/>
        <rFont val="Arial"/>
        <family val="2"/>
      </rPr>
      <t xml:space="preserve">     (shower or tub, washbasin &amp; toilet) x 6.0  (If a wash basin is located in a room directly adjacent to a shower, a tub or a toilet, they shall be considered a full bath &amp; assessed 6.0 points)</t>
    </r>
  </si>
  <si>
    <r>
      <rPr>
        <b/>
        <sz val="10"/>
        <color theme="1"/>
        <rFont val="Arial"/>
        <family val="2"/>
      </rPr>
      <t>CAMPSITES</t>
    </r>
    <r>
      <rPr>
        <sz val="10"/>
        <color theme="1"/>
        <rFont val="Arial"/>
        <family val="2"/>
      </rPr>
      <t xml:space="preserve"> (For recreation vehicle, travel trailers 2 points x each hookup)</t>
    </r>
  </si>
  <si>
    <r>
      <rPr>
        <b/>
        <sz val="10"/>
        <color theme="1"/>
        <rFont val="Arial"/>
        <family val="2"/>
      </rPr>
      <t>BEDROOMS</t>
    </r>
    <r>
      <rPr>
        <sz val="10"/>
        <color theme="1"/>
        <rFont val="Arial"/>
        <family val="2"/>
      </rPr>
      <t xml:space="preserve">   - (5 points per bedroom - new construction only)</t>
    </r>
  </si>
  <si>
    <r>
      <rPr>
        <b/>
        <sz val="10"/>
        <color theme="1"/>
        <rFont val="Arial"/>
        <family val="2"/>
      </rPr>
      <t>KITCHENS</t>
    </r>
    <r>
      <rPr>
        <sz val="10"/>
        <color theme="1"/>
        <rFont val="Arial"/>
        <family val="2"/>
      </rPr>
      <t xml:space="preserve">
(5 points)</t>
    </r>
  </si>
  <si>
    <r>
      <rPr>
        <b/>
        <sz val="10"/>
        <color theme="1"/>
        <rFont val="Arial"/>
        <family val="2"/>
      </rPr>
      <t>COMMERCIAL LAUNDRIES</t>
    </r>
    <r>
      <rPr>
        <sz val="10"/>
        <color theme="1"/>
        <rFont val="Arial"/>
        <family val="2"/>
      </rPr>
      <t xml:space="preserve">
(4 point x washers)</t>
    </r>
  </si>
  <si>
    <r>
      <rPr>
        <b/>
        <sz val="10"/>
        <color theme="1"/>
        <rFont val="Arial"/>
        <family val="2"/>
      </rPr>
      <t xml:space="preserve">RESIDENTIAL LAUNDRIES (and ROUGH-INS) </t>
    </r>
    <r>
      <rPr>
        <sz val="10"/>
        <color theme="1"/>
        <rFont val="Arial"/>
        <family val="2"/>
      </rPr>
      <t>(1 point each washer)</t>
    </r>
  </si>
  <si>
    <r>
      <rPr>
        <b/>
        <sz val="10"/>
        <color theme="1"/>
        <rFont val="Arial"/>
        <family val="2"/>
      </rPr>
      <t>OUTSIDE WATER TAPS/SPIGOTS</t>
    </r>
    <r>
      <rPr>
        <sz val="10"/>
        <color theme="1"/>
        <rFont val="Arial"/>
        <family val="2"/>
      </rPr>
      <t xml:space="preserve">
(2 points each) (all residents or commercial establishments shall be assessed for at least one outside water spigot or water tap.)</t>
    </r>
  </si>
  <si>
    <r>
      <rPr>
        <b/>
        <sz val="10"/>
        <color theme="1"/>
        <rFont val="Arial"/>
        <family val="2"/>
      </rPr>
      <t>OUTSIDE IRRIGATION - RESIDENTIAL</t>
    </r>
    <r>
      <rPr>
        <sz val="10"/>
        <color theme="1"/>
        <rFont val="Arial"/>
        <family val="2"/>
      </rPr>
      <t xml:space="preserve">
(4 points)</t>
    </r>
  </si>
  <si>
    <r>
      <rPr>
        <b/>
        <sz val="10"/>
        <color theme="1"/>
        <rFont val="Arial"/>
        <family val="2"/>
      </rPr>
      <t>COMMERCIAL CAR WASH</t>
    </r>
    <r>
      <rPr>
        <sz val="10"/>
        <color theme="1"/>
        <rFont val="Arial"/>
        <family val="2"/>
      </rPr>
      <t xml:space="preserve">
(40 points)</t>
    </r>
  </si>
  <si>
    <r>
      <rPr>
        <sz val="10"/>
        <color theme="1"/>
        <rFont val="Wingdings"/>
        <charset val="2"/>
      </rPr>
      <t xml:space="preserve">T </t>
    </r>
    <r>
      <rPr>
        <sz val="10"/>
        <color theme="1"/>
        <rFont val="Arial"/>
        <family val="2"/>
      </rPr>
      <t>Commercial Irrigation fees are charged on the size of the irrigation system and number of spigots.  The fee is determined by the Town Manager and Board of Selectmen at the time of application.</t>
    </r>
  </si>
  <si>
    <r>
      <rPr>
        <b/>
        <sz val="10"/>
        <color theme="1"/>
        <rFont val="Arial"/>
        <family val="2"/>
      </rPr>
      <t xml:space="preserve">OUTSIDE IRRIGATION - COMMERCIAL </t>
    </r>
    <r>
      <rPr>
        <sz val="10"/>
        <color theme="1"/>
        <rFont val="Wingdings"/>
        <charset val="2"/>
      </rPr>
      <t>T</t>
    </r>
    <r>
      <rPr>
        <sz val="10"/>
        <color theme="1"/>
        <rFont val="Arial"/>
        <family val="2"/>
      </rPr>
      <t xml:space="preserve">
(8-20 points)</t>
    </r>
  </si>
  <si>
    <t>Water
Points</t>
  </si>
  <si>
    <t>Sewer
Points</t>
  </si>
  <si>
    <t xml:space="preserve">
Points</t>
  </si>
  <si>
    <r>
      <rPr>
        <b/>
        <sz val="10"/>
        <color theme="1"/>
        <rFont val="Arial"/>
        <family val="2"/>
      </rPr>
      <t>INDOOR SWIMMING POOLS</t>
    </r>
    <r>
      <rPr>
        <sz val="10"/>
        <color theme="1"/>
        <rFont val="Arial"/>
        <family val="2"/>
      </rPr>
      <t xml:space="preserve">
(10 points sewer, 20 points water per pool)</t>
    </r>
  </si>
  <si>
    <r>
      <rPr>
        <b/>
        <sz val="10"/>
        <color theme="1"/>
        <rFont val="Arial"/>
        <family val="2"/>
      </rPr>
      <t>OUTSIDE SWIMMING POOLS</t>
    </r>
    <r>
      <rPr>
        <sz val="10"/>
        <color theme="1"/>
        <rFont val="Arial"/>
        <family val="2"/>
      </rPr>
      <t xml:space="preserve">
(4 points sewer, 8 points water per pool)</t>
    </r>
  </si>
  <si>
    <t>Total Sewer Points:</t>
  </si>
  <si>
    <t>Water 
Points</t>
  </si>
  <si>
    <r>
      <rPr>
        <b/>
        <u/>
        <sz val="10"/>
        <color theme="1"/>
        <rFont val="Arial"/>
        <family val="2"/>
      </rPr>
      <t>PLEASE MAKE CHECK PAYABLE TO "TOWN OF LINCOLN"</t>
    </r>
    <r>
      <rPr>
        <b/>
        <sz val="10"/>
        <color theme="1"/>
        <rFont val="Arial"/>
        <family val="2"/>
      </rPr>
      <t xml:space="preserve">
Town of Lincoln, N.H.
</t>
    </r>
    <r>
      <rPr>
        <b/>
        <u/>
        <sz val="10"/>
        <color theme="1"/>
        <rFont val="Arial"/>
        <family val="2"/>
      </rPr>
      <t>Water &amp; Sewer Tap Assessment Form with Impact Fees</t>
    </r>
  </si>
  <si>
    <r>
      <t>Make check out for this amount:</t>
    </r>
    <r>
      <rPr>
        <b/>
        <sz val="14"/>
        <color theme="1"/>
        <rFont val="Wingdings"/>
        <charset val="2"/>
      </rPr>
      <t>à</t>
    </r>
    <r>
      <rPr>
        <sz val="10"/>
        <color theme="1"/>
        <rFont val="Arial"/>
        <family val="2"/>
      </rPr>
      <t xml:space="preserve">    </t>
    </r>
  </si>
  <si>
    <t>Page 1 of 1</t>
  </si>
  <si>
    <r>
      <rPr>
        <b/>
        <sz val="10"/>
        <color theme="1"/>
        <rFont val="Arial"/>
        <family val="2"/>
      </rPr>
      <t>SMALL JACUZZI / HOT TUB</t>
    </r>
    <r>
      <rPr>
        <sz val="10"/>
        <color theme="1"/>
        <rFont val="Arial"/>
        <family val="2"/>
      </rPr>
      <t xml:space="preserve">
(4 points each) </t>
    </r>
  </si>
  <si>
    <r>
      <rPr>
        <b/>
        <sz val="10"/>
        <color theme="1"/>
        <rFont val="Arial"/>
        <family val="2"/>
      </rPr>
      <t>LARGE JACUZZI / HOT TUB</t>
    </r>
    <r>
      <rPr>
        <sz val="10"/>
        <color theme="1"/>
        <rFont val="Arial"/>
        <family val="2"/>
      </rPr>
      <t xml:space="preserve">
(12 points each) (500+ gallons)</t>
    </r>
  </si>
  <si>
    <r>
      <rPr>
        <b/>
        <sz val="10"/>
        <color theme="1"/>
        <rFont val="Arial"/>
        <family val="2"/>
      </rPr>
      <t>ADDITIONAL SINK OR DISHWASHER</t>
    </r>
    <r>
      <rPr>
        <sz val="10"/>
        <color theme="1"/>
        <rFont val="Arial"/>
        <family val="2"/>
      </rPr>
      <t xml:space="preserve">
(1 point each)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</si>
</sst>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000"/>
  </numFmts>
  <fonts count="23"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b/>
      <sz val="8"/>
      <color theme="1"/>
      <name val="Arial"/>
      <family val="2"/>
    </font>
    <font>
      <sz val="8"/>
      <color theme="1"/>
      <name val="Calibri"/>
      <family val="2"/>
      <scheme val="minor"/>
    </font>
    <font>
      <sz val="6"/>
      <color theme="1"/>
      <name val="Arial"/>
      <family val="2"/>
    </font>
    <font>
      <sz val="12"/>
      <color theme="1"/>
      <name val="Calibri"/>
      <family val="2"/>
      <scheme val="minor"/>
    </font>
    <font>
      <sz val="12"/>
      <color theme="1"/>
      <name val="Arial"/>
      <family val="2"/>
    </font>
    <font>
      <sz val="16"/>
      <color theme="1"/>
      <name val="Arial"/>
      <family val="2"/>
    </font>
    <font>
      <sz val="10"/>
      <color theme="1"/>
      <name val="Arial"/>
      <family val="2"/>
    </font>
    <font>
      <b/>
      <sz val="14"/>
      <color theme="1"/>
      <name val="Arial"/>
      <family val="2"/>
    </font>
    <font>
      <b/>
      <sz val="10"/>
      <color theme="1"/>
      <name val="Arial"/>
      <family val="2"/>
    </font>
    <font>
      <sz val="10"/>
      <color theme="1"/>
      <name val="Calibri"/>
      <family val="2"/>
      <scheme val="minor"/>
    </font>
    <font>
      <b/>
      <sz val="10"/>
      <color theme="1"/>
      <name val="Calibri"/>
      <family val="2"/>
      <scheme val="minor"/>
    </font>
    <font>
      <b/>
      <u/>
      <sz val="10"/>
      <color theme="1"/>
      <name val="Arial"/>
      <family val="2"/>
    </font>
    <font>
      <b/>
      <sz val="14"/>
      <color theme="1"/>
      <name val="Wingdings"/>
      <charset val="2"/>
    </font>
    <font>
      <sz val="9"/>
      <color theme="1"/>
      <name val="Calibri"/>
      <family val="2"/>
      <scheme val="minor"/>
    </font>
    <font>
      <b/>
      <sz val="9"/>
      <color theme="1"/>
      <name val="Calibri"/>
      <family val="2"/>
      <scheme val="minor"/>
    </font>
    <font>
      <sz val="10"/>
      <color theme="1"/>
      <name val="Wingdings"/>
      <charset val="2"/>
    </font>
    <font>
      <b/>
      <sz val="11"/>
      <color theme="1"/>
      <name val="Calibri"/>
      <family val="2"/>
      <scheme val="minor"/>
    </font>
    <font>
      <sz val="11"/>
      <color theme="1"/>
      <name val="Times New Roman"/>
      <family val="1"/>
    </font>
  </fonts>
  <fills count="2">
    <fill>
      <patternFill patternType="none"/>
    </fill>
    <fill>
      <patternFill patternType="gray125"/>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99">
    <xf numFmtId="0" fontId="0" fillId="0" borderId="0" xfId="0"/>
    <xf numFmtId="0" fontId="6" fillId="0" borderId="0" xfId="0" applyFont="1"/>
    <xf numFmtId="44" fontId="9" fillId="0" borderId="0" xfId="0" applyNumberFormat="1" applyFont="1"/>
    <xf numFmtId="0" fontId="8" fillId="0" borderId="0" xfId="0" applyFont="1" applyAlignment="1">
      <alignment horizontal="center" vertical="center"/>
    </xf>
    <xf numFmtId="0" fontId="4" fillId="0" borderId="0" xfId="0" applyFont="1" applyAlignment="1">
      <alignment vertical="center"/>
    </xf>
    <xf numFmtId="0" fontId="8" fillId="0" borderId="0" xfId="0" applyFont="1"/>
    <xf numFmtId="0" fontId="5" fillId="0" borderId="0" xfId="0" applyFont="1" applyAlignment="1">
      <alignment vertical="center"/>
    </xf>
    <xf numFmtId="0" fontId="8" fillId="0" borderId="3" xfId="0" applyFont="1" applyBorder="1" applyAlignment="1">
      <alignment horizontal="center"/>
    </xf>
    <xf numFmtId="0" fontId="4" fillId="0" borderId="0" xfId="0" applyFont="1" applyAlignment="1">
      <alignment horizontal="right" vertical="center" wrapText="1"/>
    </xf>
    <xf numFmtId="0" fontId="4" fillId="0" borderId="0" xfId="0" applyFont="1"/>
    <xf numFmtId="14" fontId="6" fillId="0" borderId="0" xfId="0" applyNumberFormat="1" applyFont="1"/>
    <xf numFmtId="0" fontId="8" fillId="0" borderId="0" xfId="0" applyFont="1" applyAlignment="1">
      <alignment horizontal="center"/>
    </xf>
    <xf numFmtId="0" fontId="8" fillId="0" borderId="5" xfId="0" applyFont="1" applyBorder="1" applyAlignment="1" applyProtection="1">
      <alignment horizontal="center" vertical="center"/>
      <protection locked="0"/>
    </xf>
    <xf numFmtId="0" fontId="8" fillId="0" borderId="6" xfId="0" applyFont="1" applyBorder="1" applyAlignment="1">
      <alignment horizontal="center" vertical="center"/>
    </xf>
    <xf numFmtId="2" fontId="9" fillId="0" borderId="3" xfId="0" applyNumberFormat="1" applyFont="1" applyBorder="1"/>
    <xf numFmtId="0" fontId="3" fillId="0" borderId="0" xfId="0" applyFont="1" applyAlignment="1">
      <alignment wrapText="1"/>
    </xf>
    <xf numFmtId="0" fontId="4" fillId="0" borderId="0" xfId="0" applyFont="1" applyAlignment="1">
      <alignment wrapText="1"/>
    </xf>
    <xf numFmtId="0" fontId="11" fillId="0" borderId="0" xfId="0" applyFont="1"/>
    <xf numFmtId="0" fontId="14" fillId="0" borderId="0" xfId="0" applyFont="1"/>
    <xf numFmtId="0" fontId="11" fillId="0" borderId="0" xfId="0" applyFont="1" applyAlignment="1">
      <alignment vertical="center"/>
    </xf>
    <xf numFmtId="0" fontId="11" fillId="0" borderId="0" xfId="0" applyFont="1" applyAlignment="1">
      <alignment vertical="top" wrapText="1"/>
    </xf>
    <xf numFmtId="0" fontId="13" fillId="0" borderId="0" xfId="0" applyFont="1"/>
    <xf numFmtId="0" fontId="11" fillId="0" borderId="0" xfId="0" applyFont="1" applyAlignment="1">
      <alignment horizontal="right"/>
    </xf>
    <xf numFmtId="0" fontId="13" fillId="0" borderId="0" xfId="0" applyFont="1" applyAlignment="1">
      <alignment vertical="center"/>
    </xf>
    <xf numFmtId="0" fontId="19" fillId="0" borderId="0" xfId="0" applyFont="1" applyAlignment="1">
      <alignment horizontal="center" vertical="center" wrapText="1"/>
    </xf>
    <xf numFmtId="0" fontId="18" fillId="0" borderId="0" xfId="0" applyFont="1" applyAlignment="1">
      <alignment horizontal="center" vertical="center"/>
    </xf>
    <xf numFmtId="0" fontId="11" fillId="0" borderId="0" xfId="0" applyFont="1" applyAlignment="1">
      <alignment wrapText="1"/>
    </xf>
    <xf numFmtId="0" fontId="7" fillId="0" borderId="0" xfId="0" applyFont="1" applyAlignment="1">
      <alignment horizontal="right"/>
    </xf>
    <xf numFmtId="0" fontId="11" fillId="0" borderId="0" xfId="0" applyFont="1" applyAlignment="1">
      <alignment vertical="center" wrapText="1"/>
    </xf>
    <xf numFmtId="0" fontId="14" fillId="0" borderId="0" xfId="0" applyFont="1" applyAlignment="1">
      <alignmen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9" fillId="0" borderId="0" xfId="0" applyFont="1" applyAlignment="1">
      <alignment horizontal="center" wrapText="1"/>
    </xf>
    <xf numFmtId="0" fontId="18" fillId="0" borderId="0" xfId="0" applyFont="1" applyAlignment="1">
      <alignment horizontal="center"/>
    </xf>
    <xf numFmtId="0" fontId="11" fillId="0" borderId="0" xfId="0" applyFont="1" applyAlignment="1">
      <alignment horizontal="right" vertical="center" wrapText="1"/>
    </xf>
    <xf numFmtId="0" fontId="18" fillId="0" borderId="0" xfId="0" applyFont="1" applyAlignment="1">
      <alignment horizontal="center" vertical="center" wrapText="1"/>
    </xf>
    <xf numFmtId="0" fontId="4" fillId="0" borderId="0" xfId="0" applyFont="1" applyProtection="1">
      <protection locked="0"/>
    </xf>
    <xf numFmtId="164" fontId="4" fillId="0" borderId="0" xfId="0" applyNumberFormat="1" applyFont="1"/>
    <xf numFmtId="165" fontId="10" fillId="0" borderId="1" xfId="0" applyNumberFormat="1" applyFont="1" applyBorder="1" applyAlignment="1" applyProtection="1">
      <alignment vertical="center"/>
      <protection locked="0"/>
    </xf>
    <xf numFmtId="165" fontId="10" fillId="0" borderId="0" xfId="0" applyNumberFormat="1" applyFont="1" applyAlignment="1" applyProtection="1">
      <alignment vertical="center"/>
      <protection locked="0"/>
    </xf>
    <xf numFmtId="0" fontId="4" fillId="0" borderId="16" xfId="0" applyFont="1" applyBorder="1"/>
    <xf numFmtId="0" fontId="4" fillId="0" borderId="19" xfId="0" applyFont="1" applyBorder="1"/>
    <xf numFmtId="0" fontId="6" fillId="0" borderId="20" xfId="0" applyFont="1" applyBorder="1"/>
    <xf numFmtId="2" fontId="9" fillId="0" borderId="21" xfId="0" applyNumberFormat="1" applyFont="1" applyBorder="1"/>
    <xf numFmtId="0" fontId="11" fillId="0" borderId="20" xfId="0" applyFont="1" applyBorder="1"/>
    <xf numFmtId="0" fontId="8" fillId="0" borderId="24" xfId="0" applyFont="1" applyBorder="1" applyAlignment="1">
      <alignment horizontal="center" vertical="center"/>
    </xf>
    <xf numFmtId="0" fontId="11" fillId="0" borderId="0" xfId="0" applyFont="1" applyAlignment="1">
      <alignment horizontal="left" vertical="top" wrapText="1"/>
    </xf>
    <xf numFmtId="0" fontId="8" fillId="0" borderId="0" xfId="0" applyFont="1" applyAlignment="1" applyProtection="1">
      <alignment horizontal="center" vertical="center"/>
      <protection locked="0"/>
    </xf>
    <xf numFmtId="0" fontId="21" fillId="0" borderId="0" xfId="0" applyFont="1" applyAlignment="1">
      <alignment horizontal="center" vertical="center" wrapText="1"/>
    </xf>
    <xf numFmtId="0" fontId="0" fillId="0" borderId="0" xfId="0" applyAlignment="1">
      <alignment horizontal="center" vertical="center" wrapText="1"/>
    </xf>
    <xf numFmtId="2" fontId="9" fillId="0" borderId="0" xfId="0" applyNumberFormat="1" applyFont="1"/>
    <xf numFmtId="44" fontId="6" fillId="0" borderId="0" xfId="0" applyNumberFormat="1" applyFont="1"/>
    <xf numFmtId="44" fontId="11" fillId="0" borderId="0" xfId="0" applyNumberFormat="1" applyFont="1"/>
    <xf numFmtId="0" fontId="6" fillId="0" borderId="0" xfId="0" applyFont="1" applyProtection="1">
      <protection locked="0"/>
    </xf>
    <xf numFmtId="164" fontId="4" fillId="0" borderId="0" xfId="0" applyNumberFormat="1" applyFont="1" applyAlignment="1">
      <alignment horizontal="center"/>
    </xf>
    <xf numFmtId="165" fontId="10" fillId="0" borderId="0" xfId="0" applyNumberFormat="1" applyFont="1" applyAlignment="1">
      <alignment horizontal="center" vertical="center"/>
    </xf>
    <xf numFmtId="44" fontId="12" fillId="0" borderId="0" xfId="0" applyNumberFormat="1" applyFont="1"/>
    <xf numFmtId="165" fontId="10" fillId="0" borderId="12" xfId="0" applyNumberFormat="1" applyFont="1" applyBorder="1" applyAlignment="1" applyProtection="1">
      <alignment vertical="center"/>
      <protection locked="0"/>
    </xf>
    <xf numFmtId="164" fontId="2" fillId="0" borderId="0" xfId="0" applyNumberFormat="1" applyFont="1"/>
    <xf numFmtId="0" fontId="11" fillId="0" borderId="0" xfId="0" applyFont="1" applyAlignment="1">
      <alignment vertical="center" wrapText="1"/>
    </xf>
    <xf numFmtId="0" fontId="11" fillId="0" borderId="7" xfId="0" applyFont="1" applyBorder="1" applyAlignment="1">
      <alignment vertical="center" wrapText="1"/>
    </xf>
    <xf numFmtId="0" fontId="11" fillId="0" borderId="0" xfId="0" applyFont="1" applyAlignment="1">
      <alignment horizontal="left" vertical="top" wrapText="1"/>
    </xf>
    <xf numFmtId="0" fontId="0" fillId="0" borderId="0" xfId="0" applyAlignment="1">
      <alignment horizontal="center" wrapText="1"/>
    </xf>
    <xf numFmtId="0" fontId="0" fillId="0" borderId="1" xfId="0" applyBorder="1" applyAlignment="1">
      <alignment horizontal="center" wrapText="1"/>
    </xf>
    <xf numFmtId="165" fontId="10" fillId="0" borderId="1" xfId="0" applyNumberFormat="1" applyFont="1" applyBorder="1" applyAlignment="1" applyProtection="1">
      <alignment horizontal="center" vertical="center"/>
      <protection locked="0"/>
    </xf>
    <xf numFmtId="165" fontId="10" fillId="0" borderId="25" xfId="0" applyNumberFormat="1" applyFont="1" applyBorder="1" applyAlignment="1" applyProtection="1">
      <alignment horizontal="center" vertical="center"/>
      <protection locked="0"/>
    </xf>
    <xf numFmtId="0" fontId="11" fillId="0" borderId="13" xfId="0" applyFont="1" applyBorder="1" applyAlignment="1">
      <alignment horizontal="right" vertical="center" wrapText="1"/>
    </xf>
    <xf numFmtId="0" fontId="11" fillId="0" borderId="14" xfId="0" applyFont="1" applyBorder="1" applyAlignment="1">
      <alignment horizontal="right" vertical="center" wrapText="1"/>
    </xf>
    <xf numFmtId="0" fontId="11" fillId="0" borderId="15" xfId="0" applyFont="1" applyBorder="1" applyAlignment="1">
      <alignment horizontal="right" vertical="center" wrapText="1"/>
    </xf>
    <xf numFmtId="44" fontId="12" fillId="0" borderId="10" xfId="0" applyNumberFormat="1" applyFont="1" applyBorder="1"/>
    <xf numFmtId="44" fontId="12" fillId="0" borderId="11" xfId="0" applyNumberFormat="1" applyFont="1" applyBorder="1"/>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44" fontId="12" fillId="0" borderId="26" xfId="0" applyNumberFormat="1" applyFont="1" applyBorder="1" applyProtection="1">
      <protection locked="0"/>
    </xf>
    <xf numFmtId="44" fontId="12" fillId="0" borderId="27" xfId="0" applyNumberFormat="1" applyFont="1" applyBorder="1" applyProtection="1">
      <protection locked="0"/>
    </xf>
    <xf numFmtId="0" fontId="11" fillId="0" borderId="0" xfId="0" applyFont="1" applyAlignment="1">
      <alignment wrapText="1"/>
    </xf>
    <xf numFmtId="0" fontId="11" fillId="0" borderId="7" xfId="0" applyFont="1" applyBorder="1" applyAlignment="1">
      <alignment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1" fillId="0" borderId="0" xfId="0" applyFont="1" applyAlignment="1">
      <alignment horizontal="right"/>
    </xf>
    <xf numFmtId="164" fontId="22" fillId="0" borderId="1" xfId="0" applyNumberFormat="1" applyFont="1" applyBorder="1" applyAlignment="1" applyProtection="1">
      <alignment horizontal="center"/>
      <protection locked="0"/>
    </xf>
    <xf numFmtId="0" fontId="22" fillId="0" borderId="2" xfId="0" applyFont="1" applyBorder="1" applyProtection="1">
      <protection locked="0"/>
    </xf>
    <xf numFmtId="0" fontId="7" fillId="0" borderId="0" xfId="0" applyFont="1" applyAlignment="1">
      <alignment horizontal="right"/>
    </xf>
    <xf numFmtId="0" fontId="11" fillId="0" borderId="0" xfId="0" applyFont="1"/>
    <xf numFmtId="0" fontId="14" fillId="0" borderId="0" xfId="0" applyFont="1" applyAlignment="1">
      <alignment wrapText="1"/>
    </xf>
    <xf numFmtId="0" fontId="4" fillId="0" borderId="16" xfId="0" applyFont="1" applyBorder="1" applyAlignment="1">
      <alignment wrapText="1"/>
    </xf>
    <xf numFmtId="0" fontId="4" fillId="0" borderId="4" xfId="0" applyFont="1" applyBorder="1" applyAlignment="1">
      <alignment wrapText="1"/>
    </xf>
    <xf numFmtId="44" fontId="11" fillId="0" borderId="8" xfId="0" applyNumberFormat="1" applyFont="1" applyBorder="1"/>
    <xf numFmtId="44" fontId="11" fillId="0" borderId="17" xfId="0" applyNumberFormat="1" applyFont="1" applyBorder="1"/>
    <xf numFmtId="44" fontId="11" fillId="0" borderId="9" xfId="0" applyNumberFormat="1" applyFont="1" applyBorder="1"/>
    <xf numFmtId="44" fontId="11" fillId="0" borderId="18" xfId="0" applyNumberFormat="1" applyFont="1" applyBorder="1"/>
    <xf numFmtId="44" fontId="11" fillId="0" borderId="22" xfId="0" applyNumberFormat="1" applyFont="1" applyBorder="1"/>
    <xf numFmtId="44" fontId="11" fillId="0" borderId="23" xfId="0" applyNumberFormat="1" applyFont="1" applyBorder="1"/>
    <xf numFmtId="44" fontId="11" fillId="0" borderId="0" xfId="0" applyNumberFormat="1" applyFont="1"/>
    <xf numFmtId="0" fontId="11" fillId="0" borderId="12" xfId="0" applyFont="1" applyBorder="1" applyAlignment="1" applyProtection="1">
      <alignment horizontal="right" wrapText="1"/>
      <protection locked="0"/>
    </xf>
    <xf numFmtId="0" fontId="11" fillId="0" borderId="0" xfId="0" applyFont="1" applyAlignment="1">
      <alignment vertical="top" wrapText="1"/>
    </xf>
    <xf numFmtId="0" fontId="11" fillId="0" borderId="0" xfId="0" applyFont="1" applyAlignment="1">
      <alignment horizontal="left" vertical="center" wrapText="1"/>
    </xf>
    <xf numFmtId="0" fontId="11"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58"/>
  <sheetViews>
    <sheetView tabSelected="1" zoomScale="86" zoomScaleNormal="86" workbookViewId="0">
      <selection activeCell="U16" sqref="U16"/>
    </sheetView>
  </sheetViews>
  <sheetFormatPr defaultRowHeight="15" x14ac:dyDescent="0.25"/>
  <cols>
    <col min="2" max="2" width="3.85546875" customWidth="1"/>
    <col min="4" max="4" width="11.7109375" customWidth="1"/>
    <col min="5" max="7" width="10" customWidth="1"/>
    <col min="8" max="8" width="4" customWidth="1"/>
    <col min="10" max="10" width="10.42578125" customWidth="1"/>
    <col min="12" max="12" width="8.140625" customWidth="1"/>
    <col min="13" max="15" width="10" customWidth="1"/>
    <col min="16" max="16" width="2.7109375" customWidth="1"/>
    <col min="17" max="17" width="7.28515625" customWidth="1"/>
    <col min="18" max="18" width="5.7109375" customWidth="1"/>
    <col min="19" max="19" width="20.42578125" bestFit="1" customWidth="1"/>
    <col min="20" max="20" width="10.140625" customWidth="1"/>
    <col min="21" max="22" width="10" customWidth="1"/>
    <col min="23" max="23" width="9" customWidth="1"/>
    <col min="26" max="26" width="12.140625" bestFit="1" customWidth="1"/>
    <col min="28" max="29" width="10" customWidth="1"/>
    <col min="30" max="30" width="2.140625" customWidth="1"/>
    <col min="32" max="32" width="10.42578125" bestFit="1" customWidth="1"/>
  </cols>
  <sheetData>
    <row r="1" spans="1:34" ht="15" customHeight="1" x14ac:dyDescent="0.25">
      <c r="A1" s="78" t="s">
        <v>47</v>
      </c>
      <c r="B1" s="79"/>
      <c r="C1" s="79"/>
      <c r="D1" s="79"/>
      <c r="E1" s="79"/>
      <c r="F1" s="79"/>
      <c r="G1" s="79"/>
      <c r="H1" s="79"/>
      <c r="I1" s="79"/>
      <c r="J1" s="79"/>
      <c r="K1" s="79"/>
      <c r="L1" s="79"/>
      <c r="M1" s="1"/>
      <c r="N1" s="1"/>
      <c r="O1" s="1"/>
      <c r="P1" s="1"/>
      <c r="Q1" s="30"/>
      <c r="R1" s="31"/>
      <c r="S1" s="31"/>
      <c r="T1" s="31"/>
      <c r="U1" s="31"/>
      <c r="V1" s="31"/>
      <c r="W1" s="31"/>
      <c r="X1" s="31"/>
      <c r="Y1" s="31"/>
      <c r="Z1" s="31"/>
      <c r="AA1" s="31"/>
      <c r="AB1" s="1"/>
      <c r="AC1" s="1"/>
    </row>
    <row r="2" spans="1:34" x14ac:dyDescent="0.25">
      <c r="A2" s="79"/>
      <c r="B2" s="79"/>
      <c r="C2" s="79"/>
      <c r="D2" s="79"/>
      <c r="E2" s="79"/>
      <c r="F2" s="79"/>
      <c r="G2" s="79"/>
      <c r="H2" s="79"/>
      <c r="I2" s="79"/>
      <c r="J2" s="79"/>
      <c r="K2" s="79"/>
      <c r="L2" s="79"/>
      <c r="M2" s="1" t="s">
        <v>49</v>
      </c>
      <c r="N2" s="1"/>
      <c r="O2" s="1"/>
      <c r="P2" s="1"/>
      <c r="Q2" s="31"/>
      <c r="R2" s="31"/>
      <c r="S2" s="31"/>
      <c r="T2" s="31"/>
      <c r="U2" s="31"/>
      <c r="V2" s="31"/>
      <c r="W2" s="31"/>
      <c r="X2" s="31"/>
      <c r="Y2" s="31"/>
      <c r="Z2" s="31"/>
      <c r="AA2" s="31"/>
      <c r="AB2" s="1"/>
      <c r="AC2" s="1"/>
    </row>
    <row r="3" spans="1:34" ht="21.75" customHeight="1" x14ac:dyDescent="0.25">
      <c r="A3" s="79"/>
      <c r="B3" s="79"/>
      <c r="C3" s="79"/>
      <c r="D3" s="79"/>
      <c r="E3" s="79"/>
      <c r="F3" s="79"/>
      <c r="G3" s="79"/>
      <c r="H3" s="79"/>
      <c r="I3" s="79"/>
      <c r="J3" s="79"/>
      <c r="K3" s="79"/>
      <c r="L3" s="79"/>
      <c r="M3" s="22" t="s">
        <v>7</v>
      </c>
      <c r="N3" s="64"/>
      <c r="O3" s="64"/>
      <c r="P3" s="38"/>
      <c r="Q3" s="31"/>
      <c r="R3" s="31"/>
      <c r="S3" s="31"/>
      <c r="T3" s="31"/>
      <c r="U3" s="31"/>
      <c r="V3" s="31"/>
      <c r="W3" s="31"/>
      <c r="X3" s="31"/>
      <c r="Y3" s="31"/>
      <c r="Z3" s="31"/>
      <c r="AA3" s="31"/>
      <c r="AB3" s="1"/>
      <c r="AC3" s="1"/>
    </row>
    <row r="4" spans="1:34" ht="24" customHeight="1" thickBot="1" x14ac:dyDescent="0.3">
      <c r="A4" s="80" t="s">
        <v>5</v>
      </c>
      <c r="B4" s="80"/>
      <c r="C4" s="81"/>
      <c r="D4" s="81"/>
      <c r="E4" s="81"/>
      <c r="F4" s="81"/>
      <c r="G4" s="81"/>
      <c r="H4" s="81"/>
      <c r="I4" s="22"/>
      <c r="J4" s="39"/>
      <c r="K4" s="39"/>
      <c r="L4" s="39"/>
      <c r="M4" s="22" t="s">
        <v>6</v>
      </c>
      <c r="N4" s="65"/>
      <c r="O4" s="65"/>
      <c r="P4" s="57"/>
      <c r="Q4" s="22"/>
      <c r="R4" s="22"/>
      <c r="S4" s="54"/>
      <c r="T4" s="54"/>
      <c r="U4" s="54"/>
      <c r="V4" s="54"/>
      <c r="W4" s="54"/>
      <c r="X4" s="17"/>
      <c r="Y4" s="55"/>
      <c r="Z4" s="55"/>
      <c r="AA4" s="55"/>
      <c r="AB4" s="9"/>
      <c r="AC4" s="9"/>
      <c r="AD4" s="1"/>
      <c r="AE4" s="1"/>
      <c r="AF4" s="1"/>
      <c r="AG4" s="1"/>
      <c r="AH4" s="1"/>
    </row>
    <row r="5" spans="1:34" ht="24" customHeight="1" thickBot="1" x14ac:dyDescent="0.3">
      <c r="A5" s="80" t="s">
        <v>0</v>
      </c>
      <c r="B5" s="80"/>
      <c r="C5" s="82"/>
      <c r="D5" s="82"/>
      <c r="E5" s="82"/>
      <c r="F5" s="82"/>
      <c r="G5" s="82"/>
      <c r="H5" s="82"/>
      <c r="I5" s="22"/>
      <c r="J5" s="66" t="s">
        <v>48</v>
      </c>
      <c r="K5" s="67"/>
      <c r="L5" s="67"/>
      <c r="M5" s="68"/>
      <c r="N5" s="69" t="str">
        <f>IF(SUM(N6:O9)&gt;0,SUM(N6:O9),"")</f>
        <v/>
      </c>
      <c r="O5" s="70"/>
      <c r="P5" s="9"/>
      <c r="Q5" s="22"/>
      <c r="R5" s="22"/>
      <c r="S5" s="37"/>
      <c r="T5" s="37"/>
      <c r="U5" s="37"/>
      <c r="V5" s="37"/>
      <c r="W5" s="37"/>
      <c r="X5" s="17"/>
      <c r="Y5" s="55"/>
      <c r="Z5" s="55"/>
      <c r="AA5" s="55"/>
      <c r="AB5" s="9"/>
      <c r="AC5" s="9"/>
      <c r="AD5" s="1"/>
      <c r="AE5" s="1"/>
      <c r="AF5" s="1"/>
      <c r="AG5" s="1"/>
      <c r="AH5" s="1"/>
    </row>
    <row r="6" spans="1:34" ht="24" customHeight="1" x14ac:dyDescent="0.25">
      <c r="A6" s="80" t="s">
        <v>1</v>
      </c>
      <c r="B6" s="80"/>
      <c r="C6" s="82"/>
      <c r="D6" s="82"/>
      <c r="E6" s="82"/>
      <c r="F6" s="82"/>
      <c r="G6" s="82"/>
      <c r="H6" s="82"/>
      <c r="I6" s="9"/>
      <c r="J6" s="71"/>
      <c r="K6" s="72"/>
      <c r="L6" s="72"/>
      <c r="M6" s="73"/>
      <c r="N6" s="74"/>
      <c r="O6" s="75"/>
      <c r="P6" s="9"/>
      <c r="Q6" s="22"/>
      <c r="R6" s="22"/>
      <c r="S6" s="58"/>
      <c r="T6" s="37"/>
      <c r="U6" s="37"/>
      <c r="V6" s="37"/>
      <c r="W6" s="37"/>
      <c r="X6" s="34"/>
      <c r="Y6" s="34"/>
      <c r="Z6" s="34"/>
      <c r="AA6" s="34"/>
      <c r="AB6" s="9"/>
      <c r="AC6" s="9"/>
      <c r="AD6" s="1"/>
      <c r="AE6" s="1"/>
      <c r="AF6" s="1"/>
      <c r="AG6" s="1"/>
      <c r="AH6" s="1"/>
    </row>
    <row r="7" spans="1:34" ht="24" customHeight="1" x14ac:dyDescent="0.25">
      <c r="A7" s="80" t="s">
        <v>3</v>
      </c>
      <c r="B7" s="80"/>
      <c r="C7" s="82"/>
      <c r="D7" s="82"/>
      <c r="E7" s="82"/>
      <c r="F7" s="82"/>
      <c r="G7" s="82"/>
      <c r="H7" s="82"/>
      <c r="I7" s="8"/>
      <c r="J7" s="86" t="s">
        <v>10</v>
      </c>
      <c r="K7" s="87"/>
      <c r="L7" s="14">
        <f>SUM(M42)</f>
        <v>0</v>
      </c>
      <c r="M7" s="17" t="s">
        <v>17</v>
      </c>
      <c r="N7" s="88" t="str">
        <f>IF(SUM(F12:F38)+SUM(N16:N36)&lt;&gt;0,L7*120,"")</f>
        <v/>
      </c>
      <c r="O7" s="89"/>
      <c r="P7" s="2"/>
      <c r="Q7" s="22"/>
      <c r="R7" s="22"/>
      <c r="S7" s="37"/>
      <c r="T7" s="37"/>
      <c r="U7" s="37"/>
      <c r="V7" s="37"/>
      <c r="W7" s="37"/>
      <c r="X7" s="34"/>
      <c r="Y7" s="34"/>
      <c r="Z7" s="34"/>
      <c r="AA7" s="34"/>
      <c r="AB7" s="56"/>
      <c r="AC7" s="56"/>
      <c r="AD7" s="1"/>
      <c r="AE7" s="1"/>
      <c r="AF7" s="1"/>
      <c r="AG7" s="1"/>
      <c r="AH7" s="1"/>
    </row>
    <row r="8" spans="1:34" ht="24" customHeight="1" x14ac:dyDescent="0.25">
      <c r="A8" s="80" t="s">
        <v>4</v>
      </c>
      <c r="B8" s="80"/>
      <c r="C8" s="82"/>
      <c r="D8" s="82"/>
      <c r="E8" s="82"/>
      <c r="F8" s="82"/>
      <c r="G8" s="82"/>
      <c r="H8" s="82"/>
      <c r="I8" s="8"/>
      <c r="J8" s="40" t="s">
        <v>11</v>
      </c>
      <c r="K8" s="9"/>
      <c r="L8" s="14">
        <f>SUM(M43)</f>
        <v>0</v>
      </c>
      <c r="M8" s="17" t="s">
        <v>16</v>
      </c>
      <c r="N8" s="90" t="str">
        <f>IF(SUM(G12:G38)+SUM(O16:O36)&lt;&gt;0,L8*150,"")</f>
        <v/>
      </c>
      <c r="O8" s="91"/>
      <c r="P8" s="2"/>
      <c r="Q8" s="22"/>
      <c r="R8" s="22"/>
      <c r="S8" s="37"/>
      <c r="T8" s="37"/>
      <c r="U8" s="37"/>
      <c r="V8" s="37"/>
      <c r="W8" s="37"/>
      <c r="X8" s="16"/>
      <c r="Y8" s="16"/>
      <c r="Z8" s="50"/>
      <c r="AA8" s="17"/>
      <c r="AB8" s="52"/>
      <c r="AC8" s="52"/>
      <c r="AD8" s="1"/>
      <c r="AE8" s="1"/>
      <c r="AF8" s="51"/>
      <c r="AG8" s="1"/>
      <c r="AH8" s="1"/>
    </row>
    <row r="9" spans="1:34" ht="24" customHeight="1" thickBot="1" x14ac:dyDescent="0.3">
      <c r="A9" s="80" t="s">
        <v>2</v>
      </c>
      <c r="B9" s="80"/>
      <c r="C9" s="82"/>
      <c r="D9" s="82"/>
      <c r="E9" s="82"/>
      <c r="F9" s="82"/>
      <c r="G9" s="82"/>
      <c r="H9" s="82"/>
      <c r="I9" s="9"/>
      <c r="J9" s="41" t="s">
        <v>12</v>
      </c>
      <c r="K9" s="42"/>
      <c r="L9" s="43">
        <f>SUM(M41)</f>
        <v>0</v>
      </c>
      <c r="M9" s="44" t="s">
        <v>9</v>
      </c>
      <c r="N9" s="92" t="str">
        <f>IF(N12="","",N12*100)</f>
        <v/>
      </c>
      <c r="O9" s="93"/>
      <c r="P9" s="2"/>
      <c r="Q9" s="22"/>
      <c r="R9" s="22"/>
      <c r="S9" s="37"/>
      <c r="T9" s="37"/>
      <c r="U9" s="37"/>
      <c r="V9" s="37"/>
      <c r="W9" s="37"/>
      <c r="X9" s="9"/>
      <c r="Y9" s="9"/>
      <c r="Z9" s="50"/>
      <c r="AA9" s="17"/>
      <c r="AB9" s="52"/>
      <c r="AC9" s="52"/>
      <c r="AD9" s="1"/>
      <c r="AE9" s="1"/>
      <c r="AF9" s="1"/>
      <c r="AG9" s="1"/>
      <c r="AH9" s="1"/>
    </row>
    <row r="10" spans="1:34" ht="24" customHeight="1" x14ac:dyDescent="0.25">
      <c r="A10" s="22"/>
      <c r="B10" s="22"/>
      <c r="C10" s="95"/>
      <c r="D10" s="95"/>
      <c r="E10" s="95"/>
      <c r="F10" s="36"/>
      <c r="G10" s="36"/>
      <c r="H10" s="36"/>
      <c r="I10" s="9"/>
      <c r="J10" s="9"/>
      <c r="K10" s="1"/>
      <c r="L10" s="50"/>
      <c r="M10" s="17"/>
      <c r="N10" s="94"/>
      <c r="O10" s="94"/>
      <c r="P10" s="2"/>
      <c r="Q10" s="22"/>
      <c r="R10" s="22"/>
      <c r="S10" s="37"/>
      <c r="T10" s="37"/>
      <c r="U10" s="37"/>
      <c r="V10" s="37"/>
      <c r="W10" s="37"/>
      <c r="X10" s="9"/>
      <c r="Y10" s="9"/>
      <c r="Z10" s="50"/>
      <c r="AA10" s="17"/>
      <c r="AB10" s="52"/>
      <c r="AC10" s="52"/>
      <c r="AD10" s="1"/>
      <c r="AE10" s="1"/>
      <c r="AF10" s="1"/>
      <c r="AG10" s="1"/>
      <c r="AH10" s="1"/>
    </row>
    <row r="11" spans="1:34" ht="29.25" customHeight="1" thickBot="1" x14ac:dyDescent="0.3">
      <c r="A11" s="1"/>
      <c r="B11" s="1"/>
      <c r="C11" s="1"/>
      <c r="D11" s="1"/>
      <c r="E11" s="48" t="s">
        <v>15</v>
      </c>
      <c r="F11" s="49" t="s">
        <v>40</v>
      </c>
      <c r="G11" s="49" t="s">
        <v>41</v>
      </c>
      <c r="H11" s="1"/>
      <c r="I11" s="1"/>
      <c r="J11" s="1"/>
      <c r="K11" s="1"/>
      <c r="L11" s="1"/>
      <c r="M11" s="24" t="s">
        <v>15</v>
      </c>
      <c r="N11" s="35" t="s">
        <v>42</v>
      </c>
      <c r="O11" s="35"/>
      <c r="P11" s="1"/>
      <c r="Q11" s="1"/>
      <c r="R11" s="1"/>
      <c r="S11" s="1"/>
      <c r="T11" s="1"/>
      <c r="U11" s="24"/>
      <c r="V11" s="25"/>
      <c r="W11" s="1"/>
      <c r="X11" s="9"/>
      <c r="Y11" s="1"/>
      <c r="Z11" s="50"/>
      <c r="AA11" s="17"/>
      <c r="AB11" s="52"/>
      <c r="AC11" s="52"/>
      <c r="AD11" s="1"/>
      <c r="AE11" s="1"/>
      <c r="AF11" s="1"/>
      <c r="AG11" s="1"/>
      <c r="AH11" s="1"/>
    </row>
    <row r="12" spans="1:34" ht="27.95" customHeight="1" thickBot="1" x14ac:dyDescent="0.3">
      <c r="A12" s="76" t="s">
        <v>18</v>
      </c>
      <c r="B12" s="76"/>
      <c r="C12" s="76"/>
      <c r="D12" s="77"/>
      <c r="E12" s="12"/>
      <c r="F12" s="13" t="str">
        <f>IF(E12="","",E12*1)</f>
        <v/>
      </c>
      <c r="G12" s="13" t="str">
        <f>IF(E12="","",E12*1)</f>
        <v/>
      </c>
      <c r="H12" s="1"/>
      <c r="I12" s="76" t="s">
        <v>31</v>
      </c>
      <c r="J12" s="76"/>
      <c r="K12" s="76"/>
      <c r="L12" s="77"/>
      <c r="M12" s="12"/>
      <c r="N12" s="13" t="str">
        <f>IF(M12="","",M12*5)</f>
        <v/>
      </c>
      <c r="O12" s="45"/>
      <c r="P12" s="3"/>
      <c r="Q12" s="26"/>
      <c r="R12" s="26"/>
      <c r="S12" s="26"/>
      <c r="T12" s="26"/>
      <c r="U12" s="47"/>
      <c r="V12" s="3"/>
      <c r="W12" s="1"/>
      <c r="X12" s="16"/>
      <c r="Y12" s="16"/>
      <c r="Z12" s="16"/>
      <c r="AA12" s="16"/>
      <c r="AB12" s="32"/>
      <c r="AC12" s="33"/>
      <c r="AD12" s="1"/>
      <c r="AE12" s="1"/>
      <c r="AF12" s="1"/>
      <c r="AG12" s="1"/>
      <c r="AH12" s="1"/>
    </row>
    <row r="13" spans="1:34" ht="12" customHeight="1" thickBot="1" x14ac:dyDescent="0.3">
      <c r="A13" s="84"/>
      <c r="B13" s="84"/>
      <c r="C13" s="84"/>
      <c r="D13" s="18"/>
      <c r="E13" s="1"/>
      <c r="F13" s="1"/>
      <c r="G13" s="1"/>
      <c r="H13" s="1"/>
      <c r="I13" s="19"/>
      <c r="J13" s="18"/>
      <c r="K13" s="18"/>
      <c r="L13" s="18"/>
      <c r="M13" s="1"/>
      <c r="N13" s="1"/>
      <c r="O13" s="1"/>
      <c r="P13" s="1"/>
      <c r="Q13" s="17"/>
      <c r="R13" s="17"/>
      <c r="S13" s="17"/>
      <c r="T13" s="18"/>
      <c r="U13" s="1"/>
      <c r="V13" s="1"/>
      <c r="W13" s="1"/>
      <c r="X13" s="19"/>
      <c r="Y13" s="18"/>
      <c r="Z13" s="18"/>
      <c r="AA13" s="18"/>
      <c r="AB13" s="32"/>
      <c r="AC13" s="33"/>
      <c r="AD13" s="1"/>
      <c r="AE13" s="1"/>
      <c r="AF13" s="1"/>
      <c r="AG13" s="1"/>
      <c r="AH13" s="1"/>
    </row>
    <row r="14" spans="1:34" ht="27.95" customHeight="1" thickBot="1" x14ac:dyDescent="0.3">
      <c r="A14" s="76" t="s">
        <v>19</v>
      </c>
      <c r="B14" s="76"/>
      <c r="C14" s="76"/>
      <c r="D14" s="77"/>
      <c r="E14" s="12"/>
      <c r="F14" s="13" t="str">
        <f>IF(E14="","",E14*15)</f>
        <v/>
      </c>
      <c r="G14" s="13" t="str">
        <f>IF(E14="","",E14*15)</f>
        <v/>
      </c>
      <c r="H14" s="1"/>
      <c r="I14" s="97"/>
      <c r="J14" s="97"/>
      <c r="K14" s="97"/>
      <c r="L14" s="97"/>
      <c r="M14" s="3"/>
      <c r="N14" s="62" t="s">
        <v>46</v>
      </c>
      <c r="O14" s="62" t="s">
        <v>41</v>
      </c>
      <c r="P14" s="3"/>
      <c r="Q14" s="26"/>
      <c r="R14" s="26"/>
      <c r="S14" s="26"/>
      <c r="T14" s="26"/>
      <c r="U14" s="47"/>
      <c r="V14" s="3"/>
      <c r="W14" s="1"/>
      <c r="X14" s="20"/>
      <c r="Y14" s="20"/>
      <c r="Z14" s="20"/>
      <c r="AA14" s="20"/>
      <c r="AB14" s="47"/>
      <c r="AC14" s="3"/>
      <c r="AD14" s="1"/>
      <c r="AE14" s="1"/>
      <c r="AF14" s="1"/>
      <c r="AG14" s="1"/>
      <c r="AH14" s="1"/>
    </row>
    <row r="15" spans="1:34" ht="11.25" customHeight="1" thickBot="1" x14ac:dyDescent="0.3">
      <c r="A15" s="18"/>
      <c r="B15" s="18"/>
      <c r="C15" s="18"/>
      <c r="D15" s="18"/>
      <c r="E15" s="1"/>
      <c r="F15" s="1"/>
      <c r="G15" s="1"/>
      <c r="H15" s="1"/>
      <c r="I15" s="20"/>
      <c r="J15" s="20"/>
      <c r="K15" s="20"/>
      <c r="L15" s="20"/>
      <c r="M15" s="1"/>
      <c r="N15" s="63"/>
      <c r="O15" s="63"/>
      <c r="P15" s="1"/>
      <c r="Q15" s="18"/>
      <c r="R15" s="18"/>
      <c r="S15" s="18"/>
      <c r="T15" s="18"/>
      <c r="U15" s="1"/>
      <c r="V15" s="1"/>
      <c r="W15" s="1"/>
      <c r="X15" s="20"/>
      <c r="Y15" s="20"/>
      <c r="Z15" s="20"/>
      <c r="AA15" s="20"/>
      <c r="AB15" s="1"/>
      <c r="AC15" s="1"/>
      <c r="AD15" s="1"/>
      <c r="AE15" s="1"/>
      <c r="AF15" s="1"/>
      <c r="AG15" s="1"/>
      <c r="AH15" s="1"/>
    </row>
    <row r="16" spans="1:34" ht="27.95" customHeight="1" thickBot="1" x14ac:dyDescent="0.3">
      <c r="A16" s="76" t="s">
        <v>20</v>
      </c>
      <c r="B16" s="76"/>
      <c r="C16" s="76"/>
      <c r="D16" s="76"/>
      <c r="E16" s="12"/>
      <c r="F16" s="13" t="str">
        <f>IF(E16="","",E16*0.5)</f>
        <v/>
      </c>
      <c r="G16" s="13" t="str">
        <f>IF(E16="","",E16*0.5)</f>
        <v/>
      </c>
      <c r="H16" s="1"/>
      <c r="I16" s="97" t="s">
        <v>32</v>
      </c>
      <c r="J16" s="97"/>
      <c r="K16" s="97"/>
      <c r="L16" s="98"/>
      <c r="M16" s="12"/>
      <c r="N16" s="13" t="str">
        <f>IF(M16="","",M16*5)</f>
        <v/>
      </c>
      <c r="O16" s="13" t="str">
        <f>IF(M16="","",M16*5)</f>
        <v/>
      </c>
      <c r="P16" s="1"/>
      <c r="Q16" s="26"/>
      <c r="R16" s="26"/>
      <c r="S16" s="26"/>
      <c r="T16" s="26"/>
      <c r="U16" s="47"/>
      <c r="V16" s="3"/>
      <c r="W16" s="1"/>
      <c r="X16" s="20"/>
      <c r="Y16" s="20"/>
      <c r="Z16" s="20"/>
      <c r="AA16" s="20"/>
      <c r="AB16" s="1"/>
      <c r="AC16" s="1"/>
      <c r="AD16" s="1"/>
      <c r="AE16" s="1"/>
      <c r="AF16" s="1"/>
      <c r="AG16" s="1"/>
      <c r="AH16" s="1"/>
    </row>
    <row r="17" spans="1:34" ht="15.75" thickBot="1" x14ac:dyDescent="0.3">
      <c r="A17" s="18"/>
      <c r="B17" s="18"/>
      <c r="C17" s="18"/>
      <c r="D17" s="18"/>
      <c r="E17" s="1"/>
      <c r="F17" s="1"/>
      <c r="G17" s="1"/>
      <c r="H17" s="1"/>
      <c r="I17" s="20"/>
      <c r="J17" s="20"/>
      <c r="K17" s="20"/>
      <c r="L17" s="20"/>
      <c r="M17" s="1"/>
      <c r="N17" s="1"/>
      <c r="O17" s="1"/>
      <c r="P17" s="1"/>
      <c r="Q17" s="18"/>
      <c r="R17" s="18"/>
      <c r="S17" s="18"/>
      <c r="T17" s="18"/>
      <c r="U17" s="1"/>
      <c r="V17" s="1"/>
      <c r="W17" s="1"/>
      <c r="X17" s="20"/>
      <c r="Y17" s="20"/>
      <c r="Z17" s="20"/>
      <c r="AA17" s="20"/>
      <c r="AB17" s="1"/>
      <c r="AC17" s="1"/>
      <c r="AD17" s="1"/>
      <c r="AE17" s="1"/>
      <c r="AF17" s="1"/>
      <c r="AG17" s="1"/>
      <c r="AH17" s="1"/>
    </row>
    <row r="18" spans="1:34" ht="27.95" customHeight="1" thickBot="1" x14ac:dyDescent="0.3">
      <c r="A18" s="76" t="s">
        <v>21</v>
      </c>
      <c r="B18" s="76"/>
      <c r="C18" s="76"/>
      <c r="D18" s="76"/>
      <c r="E18" s="12"/>
      <c r="F18" s="13" t="str">
        <f>IF(E18="","",E18*3)</f>
        <v/>
      </c>
      <c r="G18" s="13" t="str">
        <f>IF(E18="","",E18*3)</f>
        <v/>
      </c>
      <c r="H18" s="1"/>
      <c r="I18" s="59" t="s">
        <v>33</v>
      </c>
      <c r="J18" s="59"/>
      <c r="K18" s="59"/>
      <c r="L18" s="60"/>
      <c r="M18" s="12"/>
      <c r="N18" s="13" t="str">
        <f>IF(M18="","",M18*4)</f>
        <v/>
      </c>
      <c r="O18" s="13" t="str">
        <f>IF(M18="","",M18*4)</f>
        <v/>
      </c>
      <c r="P18" s="3"/>
      <c r="Q18" s="26"/>
      <c r="R18" s="26"/>
      <c r="S18" s="26"/>
      <c r="T18" s="26"/>
      <c r="U18" s="47"/>
      <c r="V18" s="3"/>
      <c r="W18" s="1"/>
      <c r="X18" s="28"/>
      <c r="Y18" s="28"/>
      <c r="Z18" s="28"/>
      <c r="AA18" s="28"/>
      <c r="AB18" s="47"/>
      <c r="AC18" s="3"/>
      <c r="AD18" s="1"/>
      <c r="AE18" s="1"/>
      <c r="AF18" s="1"/>
      <c r="AG18" s="1"/>
      <c r="AH18" s="1"/>
    </row>
    <row r="19" spans="1:34" ht="15.75" thickBot="1" x14ac:dyDescent="0.3">
      <c r="A19" s="17"/>
      <c r="B19" s="18"/>
      <c r="C19" s="18"/>
      <c r="D19" s="18"/>
      <c r="E19" s="1"/>
      <c r="F19" s="1"/>
      <c r="G19" s="1"/>
      <c r="H19" s="1"/>
      <c r="I19" s="19"/>
      <c r="J19" s="18"/>
      <c r="K19" s="18"/>
      <c r="L19" s="18"/>
      <c r="M19" s="1"/>
      <c r="N19" s="1"/>
      <c r="O19" s="1"/>
      <c r="P19" s="1"/>
      <c r="Q19" s="17"/>
      <c r="R19" s="18"/>
      <c r="S19" s="18"/>
      <c r="T19" s="18"/>
      <c r="U19" s="1"/>
      <c r="V19" s="1"/>
      <c r="W19" s="1"/>
      <c r="X19" s="19"/>
      <c r="Y19" s="18"/>
      <c r="Z19" s="18"/>
      <c r="AA19" s="18"/>
      <c r="AB19" s="1"/>
      <c r="AC19" s="1"/>
      <c r="AD19" s="1"/>
      <c r="AE19" s="1"/>
      <c r="AF19" s="1"/>
      <c r="AG19" s="1"/>
      <c r="AH19" s="1"/>
    </row>
    <row r="20" spans="1:34" ht="27.95" customHeight="1" thickBot="1" x14ac:dyDescent="0.3">
      <c r="A20" s="85" t="s">
        <v>22</v>
      </c>
      <c r="B20" s="85"/>
      <c r="C20" s="85"/>
      <c r="D20" s="85"/>
      <c r="E20" s="12"/>
      <c r="F20" s="13" t="str">
        <f>IF(E20="","",E20*3)</f>
        <v/>
      </c>
      <c r="G20" s="13" t="str">
        <f>IF(E20="","",E20*3)</f>
        <v/>
      </c>
      <c r="H20" s="1"/>
      <c r="I20" s="59" t="s">
        <v>34</v>
      </c>
      <c r="J20" s="59"/>
      <c r="K20" s="59"/>
      <c r="L20" s="60"/>
      <c r="M20" s="12"/>
      <c r="N20" s="13" t="str">
        <f>IF(M20="","",M20*1)</f>
        <v/>
      </c>
      <c r="O20" s="13" t="str">
        <f>IF(M20="","",M20*1)</f>
        <v/>
      </c>
      <c r="P20" s="3"/>
      <c r="Q20" s="29"/>
      <c r="R20" s="29"/>
      <c r="S20" s="29"/>
      <c r="T20" s="29"/>
      <c r="U20" s="47"/>
      <c r="V20" s="3"/>
      <c r="W20" s="1"/>
      <c r="X20" s="28"/>
      <c r="Y20" s="28"/>
      <c r="Z20" s="28"/>
      <c r="AA20" s="28"/>
      <c r="AB20" s="47"/>
      <c r="AC20" s="3"/>
      <c r="AD20" s="1"/>
      <c r="AE20" s="1"/>
      <c r="AF20" s="1"/>
      <c r="AG20" s="1"/>
      <c r="AH20" s="1"/>
    </row>
    <row r="21" spans="1:34" ht="15.75" customHeight="1" thickBot="1" x14ac:dyDescent="0.3">
      <c r="A21" s="17"/>
      <c r="B21" s="18"/>
      <c r="C21" s="18"/>
      <c r="D21" s="18"/>
      <c r="E21" s="1"/>
      <c r="F21" s="1"/>
      <c r="G21" s="1"/>
      <c r="H21" s="1"/>
      <c r="I21" s="46"/>
      <c r="J21" s="46"/>
      <c r="K21" s="46"/>
      <c r="L21" s="46"/>
      <c r="M21" s="1"/>
      <c r="N21" s="1"/>
      <c r="O21" s="1"/>
      <c r="P21" s="1"/>
      <c r="Q21" s="17"/>
      <c r="R21" s="18"/>
      <c r="S21" s="18"/>
      <c r="T21" s="18"/>
      <c r="U21" s="1"/>
      <c r="V21" s="1"/>
      <c r="W21" s="1"/>
      <c r="X21" s="19"/>
      <c r="Y21" s="18"/>
      <c r="Z21" s="18"/>
      <c r="AA21" s="18"/>
      <c r="AB21" s="1"/>
      <c r="AC21" s="1"/>
      <c r="AD21" s="1"/>
      <c r="AE21" s="1"/>
      <c r="AF21" s="1"/>
      <c r="AG21" s="1"/>
      <c r="AH21" s="1"/>
    </row>
    <row r="22" spans="1:34" ht="27.95" customHeight="1" thickBot="1" x14ac:dyDescent="0.3">
      <c r="A22" s="76" t="s">
        <v>30</v>
      </c>
      <c r="B22" s="76"/>
      <c r="C22" s="76"/>
      <c r="D22" s="77"/>
      <c r="E22" s="12"/>
      <c r="F22" s="13" t="str">
        <f>IF(E22="","",E22*2)</f>
        <v/>
      </c>
      <c r="G22" s="13" t="str">
        <f>IF(E22="","",E22*2)</f>
        <v/>
      </c>
      <c r="H22" s="1"/>
      <c r="I22" s="61" t="s">
        <v>35</v>
      </c>
      <c r="J22" s="61"/>
      <c r="K22" s="61"/>
      <c r="L22" s="61"/>
      <c r="M22" s="12"/>
      <c r="N22" s="13" t="str">
        <f>IF(M22="","",M22*2)</f>
        <v/>
      </c>
      <c r="P22" s="3"/>
      <c r="Q22" s="26"/>
      <c r="R22" s="26"/>
      <c r="S22" s="26"/>
      <c r="T22" s="26"/>
      <c r="U22" s="47"/>
      <c r="V22" s="3"/>
      <c r="W22" s="1"/>
      <c r="X22" s="28"/>
      <c r="Y22" s="28"/>
      <c r="Z22" s="28"/>
      <c r="AA22" s="28"/>
      <c r="AB22" s="47"/>
      <c r="AC22" s="3"/>
      <c r="AD22" s="1"/>
      <c r="AE22" s="1"/>
      <c r="AF22" s="1"/>
      <c r="AG22" s="1"/>
      <c r="AH22" s="1"/>
    </row>
    <row r="23" spans="1:34" ht="27.75" customHeight="1" thickBot="1" x14ac:dyDescent="0.3">
      <c r="A23" s="18"/>
      <c r="B23" s="18"/>
      <c r="C23" s="18"/>
      <c r="D23" s="18"/>
      <c r="E23" s="1"/>
      <c r="F23" s="1"/>
      <c r="G23" s="1"/>
      <c r="H23" s="1"/>
      <c r="I23" s="61"/>
      <c r="J23" s="61"/>
      <c r="K23" s="61"/>
      <c r="L23" s="61"/>
      <c r="M23" s="1"/>
      <c r="N23" s="1"/>
      <c r="P23" s="1"/>
      <c r="Q23" s="18"/>
      <c r="R23" s="18"/>
      <c r="S23" s="18"/>
      <c r="T23" s="18"/>
      <c r="U23" s="1"/>
      <c r="V23" s="1"/>
      <c r="W23" s="1"/>
      <c r="X23" s="19"/>
      <c r="Y23" s="18"/>
      <c r="Z23" s="18"/>
      <c r="AA23" s="18"/>
      <c r="AB23" s="1"/>
      <c r="AC23" s="1"/>
      <c r="AD23" s="1"/>
      <c r="AE23" s="1"/>
      <c r="AF23" s="1"/>
      <c r="AG23" s="1"/>
      <c r="AH23" s="1"/>
    </row>
    <row r="24" spans="1:34" ht="27.95" customHeight="1" thickBot="1" x14ac:dyDescent="0.3">
      <c r="A24" s="76" t="s">
        <v>23</v>
      </c>
      <c r="B24" s="76"/>
      <c r="C24" s="76"/>
      <c r="D24" s="77"/>
      <c r="E24" s="12"/>
      <c r="F24" s="13" t="str">
        <f>IF(E24="","",E24*30)</f>
        <v/>
      </c>
      <c r="G24" s="13" t="str">
        <f>IF(E24="","",E24*30)</f>
        <v/>
      </c>
      <c r="H24" s="1"/>
      <c r="I24" s="59" t="s">
        <v>43</v>
      </c>
      <c r="J24" s="59"/>
      <c r="K24" s="59"/>
      <c r="L24" s="60"/>
      <c r="M24" s="12"/>
      <c r="N24" s="13" t="str">
        <f>IF(M24="","",M24*20)</f>
        <v/>
      </c>
      <c r="O24" s="13" t="str">
        <f>IF(M24="","",M24*10)</f>
        <v/>
      </c>
      <c r="P24" s="3"/>
      <c r="Q24" s="26"/>
      <c r="R24" s="26"/>
      <c r="S24" s="26"/>
      <c r="T24" s="26"/>
      <c r="U24" s="47"/>
      <c r="V24" s="3"/>
      <c r="W24" s="1"/>
      <c r="X24" s="28"/>
      <c r="Y24" s="28"/>
      <c r="Z24" s="28"/>
      <c r="AA24" s="28"/>
      <c r="AB24" s="47"/>
      <c r="AC24" s="3"/>
      <c r="AD24" s="1"/>
      <c r="AE24" s="1"/>
      <c r="AF24" s="1"/>
      <c r="AG24" s="1"/>
      <c r="AH24" s="1"/>
    </row>
    <row r="25" spans="1:34" ht="15.75" thickBot="1" x14ac:dyDescent="0.3">
      <c r="A25" s="17"/>
      <c r="B25" s="18"/>
      <c r="C25" s="18"/>
      <c r="D25" s="18"/>
      <c r="E25" s="1"/>
      <c r="F25" s="1"/>
      <c r="G25" s="1"/>
      <c r="H25" s="1"/>
      <c r="I25" s="20"/>
      <c r="J25" s="20"/>
      <c r="K25" s="20"/>
      <c r="L25" s="20"/>
      <c r="M25" s="1"/>
      <c r="N25" s="1"/>
      <c r="O25" s="1"/>
      <c r="P25" s="1"/>
      <c r="Q25" s="17"/>
      <c r="R25" s="18"/>
      <c r="S25" s="18"/>
      <c r="T25" s="18"/>
      <c r="U25" s="1"/>
      <c r="V25" s="1"/>
      <c r="W25" s="1"/>
      <c r="X25" s="20"/>
      <c r="Y25" s="20"/>
      <c r="Z25" s="20"/>
      <c r="AA25" s="20"/>
      <c r="AB25" s="1"/>
      <c r="AC25" s="1"/>
      <c r="AD25" s="1"/>
      <c r="AE25" s="1"/>
      <c r="AF25" s="1"/>
      <c r="AG25" s="1"/>
      <c r="AH25" s="1"/>
    </row>
    <row r="26" spans="1:34" ht="27.95" customHeight="1" thickBot="1" x14ac:dyDescent="0.3">
      <c r="A26" s="76" t="s">
        <v>24</v>
      </c>
      <c r="B26" s="76"/>
      <c r="C26" s="76"/>
      <c r="D26" s="76"/>
      <c r="E26" s="12"/>
      <c r="F26" s="13" t="str">
        <f>IF(E26="","",E26*2)</f>
        <v/>
      </c>
      <c r="G26" s="13" t="str">
        <f>IF(E26="","",E26*2)</f>
        <v/>
      </c>
      <c r="H26" s="1"/>
      <c r="I26" s="59" t="s">
        <v>44</v>
      </c>
      <c r="J26" s="59"/>
      <c r="K26" s="59"/>
      <c r="L26" s="60"/>
      <c r="M26" s="12"/>
      <c r="N26" s="13" t="str">
        <f>IF(M26="","",M26*8)</f>
        <v/>
      </c>
      <c r="O26" s="13" t="str">
        <f>IF(M26="","",M26*4)</f>
        <v/>
      </c>
      <c r="P26" s="1"/>
      <c r="Q26" s="26"/>
      <c r="R26" s="26"/>
      <c r="S26" s="26"/>
      <c r="T26" s="26"/>
      <c r="U26" s="47"/>
      <c r="V26" s="3"/>
      <c r="W26" s="1"/>
      <c r="X26" s="28"/>
      <c r="Y26" s="28"/>
      <c r="Z26" s="28"/>
      <c r="AA26" s="28"/>
      <c r="AB26" s="53"/>
      <c r="AC26" s="1"/>
      <c r="AD26" s="1"/>
      <c r="AE26" s="1"/>
      <c r="AF26" s="1"/>
      <c r="AG26" s="1"/>
      <c r="AH26" s="1"/>
    </row>
    <row r="27" spans="1:34" ht="15.75" thickBot="1" x14ac:dyDescent="0.3">
      <c r="A27" s="17"/>
      <c r="B27" s="18"/>
      <c r="C27" s="18"/>
      <c r="D27" s="18"/>
      <c r="E27" s="1"/>
      <c r="F27" s="1"/>
      <c r="G27" s="1"/>
      <c r="H27" s="1"/>
      <c r="I27" s="19"/>
      <c r="J27" s="18"/>
      <c r="K27" s="18"/>
      <c r="L27" s="18"/>
      <c r="M27" s="1"/>
      <c r="N27" s="1"/>
      <c r="O27" s="1"/>
      <c r="P27" s="1"/>
      <c r="Q27" s="17"/>
      <c r="R27" s="18"/>
      <c r="S27" s="18"/>
      <c r="T27" s="18"/>
      <c r="U27" s="1"/>
      <c r="V27" s="1"/>
      <c r="W27" s="1"/>
      <c r="X27" s="19"/>
      <c r="Y27" s="18"/>
      <c r="Z27" s="18"/>
      <c r="AA27" s="18"/>
      <c r="AB27" s="1"/>
      <c r="AC27" s="1"/>
      <c r="AD27" s="1"/>
      <c r="AE27" s="1"/>
      <c r="AF27" s="1"/>
      <c r="AG27" s="1"/>
      <c r="AH27" s="1"/>
    </row>
    <row r="28" spans="1:34" ht="27.95" customHeight="1" thickBot="1" x14ac:dyDescent="0.3">
      <c r="A28" s="76" t="s">
        <v>25</v>
      </c>
      <c r="B28" s="84"/>
      <c r="C28" s="84"/>
      <c r="D28" s="84"/>
      <c r="E28" s="12"/>
      <c r="F28" s="13" t="str">
        <f>IF(E28="","",E28*0.5)</f>
        <v/>
      </c>
      <c r="G28" s="13" t="str">
        <f>IF(E28="","",E28*0.5)</f>
        <v/>
      </c>
      <c r="H28" s="1"/>
      <c r="I28" s="59" t="s">
        <v>36</v>
      </c>
      <c r="J28" s="59"/>
      <c r="K28" s="59"/>
      <c r="L28" s="60"/>
      <c r="M28" s="12"/>
      <c r="N28" s="13" t="str">
        <f>IF(M28="","",M28*4)</f>
        <v/>
      </c>
      <c r="O28" s="45"/>
      <c r="P28" s="3"/>
      <c r="Q28" s="26"/>
      <c r="R28" s="17"/>
      <c r="S28" s="17"/>
      <c r="T28" s="17"/>
      <c r="U28" s="47"/>
      <c r="V28" s="3"/>
      <c r="W28" s="1"/>
      <c r="X28" s="28"/>
      <c r="Y28" s="28"/>
      <c r="Z28" s="28"/>
      <c r="AA28" s="28"/>
      <c r="AB28" s="47"/>
      <c r="AC28" s="3"/>
      <c r="AD28" s="1"/>
      <c r="AE28" s="1"/>
      <c r="AF28" s="1"/>
      <c r="AG28" s="1"/>
      <c r="AH28" s="1"/>
    </row>
    <row r="29" spans="1:34" ht="15.75" thickBot="1" x14ac:dyDescent="0.3">
      <c r="A29" s="17"/>
      <c r="B29" s="18"/>
      <c r="C29" s="18"/>
      <c r="D29" s="18"/>
      <c r="E29" s="1"/>
      <c r="F29" s="1"/>
      <c r="G29" s="1"/>
      <c r="H29" s="1"/>
      <c r="I29" s="19"/>
      <c r="J29" s="18"/>
      <c r="K29" s="18"/>
      <c r="L29" s="18"/>
      <c r="M29" s="1"/>
      <c r="N29" s="1"/>
      <c r="O29" s="1"/>
      <c r="P29" s="1"/>
      <c r="Q29" s="17"/>
      <c r="R29" s="18"/>
      <c r="S29" s="18"/>
      <c r="T29" s="18"/>
      <c r="U29" s="1"/>
      <c r="V29" s="1"/>
      <c r="W29" s="1"/>
      <c r="X29" s="19"/>
      <c r="Y29" s="18"/>
      <c r="Z29" s="18"/>
      <c r="AA29" s="18"/>
      <c r="AB29" s="1"/>
      <c r="AC29" s="1"/>
      <c r="AD29" s="1"/>
      <c r="AE29" s="1"/>
      <c r="AF29" s="1"/>
      <c r="AG29" s="1"/>
      <c r="AH29" s="1"/>
    </row>
    <row r="30" spans="1:34" ht="27.95" customHeight="1" thickBot="1" x14ac:dyDescent="0.3">
      <c r="A30" s="76" t="s">
        <v>52</v>
      </c>
      <c r="B30" s="76"/>
      <c r="C30" s="76"/>
      <c r="D30" s="76"/>
      <c r="E30" s="12"/>
      <c r="F30" s="13" t="str">
        <f>IF(E30="","",E30*1)</f>
        <v/>
      </c>
      <c r="G30" s="13" t="str">
        <f>IF(E30="","",E30*1)</f>
        <v/>
      </c>
      <c r="H30" s="1"/>
      <c r="I30" s="59" t="s">
        <v>39</v>
      </c>
      <c r="J30" s="59"/>
      <c r="K30" s="59"/>
      <c r="L30" s="60"/>
      <c r="M30" s="12"/>
      <c r="N30" s="13" t="str">
        <f>IF(M30="","",M30*1)</f>
        <v/>
      </c>
      <c r="O30" s="45"/>
      <c r="P30" s="3"/>
      <c r="Q30" s="26"/>
      <c r="R30" s="26"/>
      <c r="S30" s="26"/>
      <c r="T30" s="26"/>
      <c r="U30" s="47"/>
      <c r="V30" s="3"/>
      <c r="W30" s="1"/>
      <c r="X30" s="28"/>
      <c r="Y30" s="28"/>
      <c r="Z30" s="28"/>
      <c r="AA30" s="28"/>
      <c r="AB30" s="47"/>
      <c r="AC30" s="3"/>
      <c r="AD30" s="1"/>
      <c r="AE30" s="1"/>
      <c r="AF30" s="1"/>
      <c r="AG30" s="1"/>
      <c r="AH30" s="1"/>
    </row>
    <row r="31" spans="1:34" ht="15.75" thickBot="1" x14ac:dyDescent="0.3">
      <c r="A31" s="17"/>
      <c r="B31" s="18"/>
      <c r="C31" s="18"/>
      <c r="D31" s="18"/>
      <c r="E31" s="1"/>
      <c r="F31" s="1"/>
      <c r="G31" s="1"/>
      <c r="H31" s="1"/>
      <c r="I31" s="19"/>
      <c r="J31" s="18"/>
      <c r="K31" s="18"/>
      <c r="L31" s="18"/>
      <c r="M31" s="1"/>
      <c r="N31" s="1"/>
      <c r="O31" s="1"/>
      <c r="P31" s="1"/>
      <c r="Q31" s="17"/>
      <c r="R31" s="18"/>
      <c r="S31" s="18"/>
      <c r="T31" s="18"/>
      <c r="U31" s="1"/>
      <c r="V31" s="1"/>
      <c r="W31" s="1"/>
      <c r="X31" s="19"/>
      <c r="Y31" s="18"/>
      <c r="Z31" s="18"/>
      <c r="AA31" s="18"/>
      <c r="AB31" s="1"/>
      <c r="AC31" s="1"/>
      <c r="AD31" s="1"/>
      <c r="AE31" s="1"/>
      <c r="AF31" s="1"/>
      <c r="AG31" s="1"/>
      <c r="AH31" s="1"/>
    </row>
    <row r="32" spans="1:34" ht="27.95" customHeight="1" thickBot="1" x14ac:dyDescent="0.3">
      <c r="A32" s="76" t="s">
        <v>26</v>
      </c>
      <c r="B32" s="76"/>
      <c r="C32" s="76"/>
      <c r="D32" s="76"/>
      <c r="E32" s="12"/>
      <c r="F32" s="13" t="str">
        <f>IF(E32="","",E32*3)</f>
        <v/>
      </c>
      <c r="G32" s="13" t="str">
        <f>IF(E32="","",E32*3)</f>
        <v/>
      </c>
      <c r="H32" s="1"/>
      <c r="I32" s="59" t="s">
        <v>37</v>
      </c>
      <c r="J32" s="59"/>
      <c r="K32" s="59"/>
      <c r="L32" s="60"/>
      <c r="M32" s="12"/>
      <c r="N32" s="13" t="str">
        <f>IF(M32="","",M32*40)</f>
        <v/>
      </c>
      <c r="O32" s="13" t="str">
        <f>IF(M32="","",M32*40)</f>
        <v/>
      </c>
      <c r="P32" s="3"/>
      <c r="Q32" s="26"/>
      <c r="R32" s="26"/>
      <c r="S32" s="26"/>
      <c r="T32" s="26"/>
      <c r="U32" s="47"/>
      <c r="V32" s="3"/>
      <c r="W32" s="1"/>
      <c r="X32" s="28"/>
      <c r="Y32" s="28"/>
      <c r="Z32" s="28"/>
      <c r="AA32" s="28"/>
      <c r="AB32" s="47"/>
      <c r="AC32" s="3"/>
      <c r="AD32" s="1"/>
      <c r="AE32" s="1"/>
      <c r="AF32" s="1"/>
      <c r="AG32" s="1"/>
      <c r="AH32" s="1"/>
    </row>
    <row r="33" spans="1:34" ht="15.75" thickBot="1" x14ac:dyDescent="0.3">
      <c r="A33" s="17"/>
      <c r="B33" s="18"/>
      <c r="C33" s="18"/>
      <c r="D33" s="18"/>
      <c r="E33" s="1"/>
      <c r="F33" s="1"/>
      <c r="G33" s="1"/>
      <c r="H33" s="1"/>
      <c r="I33" s="19"/>
      <c r="J33" s="18"/>
      <c r="K33" s="18"/>
      <c r="L33" s="18"/>
      <c r="M33" s="1"/>
      <c r="N33" s="1"/>
      <c r="O33" s="1"/>
      <c r="P33" s="1"/>
      <c r="Q33" s="17"/>
      <c r="R33" s="18"/>
      <c r="S33" s="18"/>
      <c r="T33" s="18"/>
      <c r="U33" s="1"/>
      <c r="V33" s="1"/>
      <c r="W33" s="1"/>
      <c r="X33" s="19"/>
      <c r="Y33" s="18"/>
      <c r="Z33" s="18"/>
      <c r="AA33" s="18"/>
      <c r="AB33" s="1"/>
      <c r="AC33" s="1"/>
      <c r="AD33" s="1"/>
      <c r="AE33" s="1"/>
      <c r="AF33" s="1"/>
      <c r="AG33" s="1"/>
      <c r="AH33" s="1"/>
    </row>
    <row r="34" spans="1:34" ht="27.95" customHeight="1" thickBot="1" x14ac:dyDescent="0.3">
      <c r="A34" s="76" t="s">
        <v>27</v>
      </c>
      <c r="B34" s="76"/>
      <c r="C34" s="76"/>
      <c r="D34" s="76"/>
      <c r="E34" s="12"/>
      <c r="F34" s="13" t="str">
        <f>IF(E34="","",E34*2)</f>
        <v/>
      </c>
      <c r="G34" s="13" t="str">
        <f>IF(E34="","",E34*2)</f>
        <v/>
      </c>
      <c r="H34" s="1"/>
      <c r="I34" s="59" t="s">
        <v>51</v>
      </c>
      <c r="J34" s="59"/>
      <c r="K34" s="59"/>
      <c r="L34" s="60"/>
      <c r="M34" s="12"/>
      <c r="N34" s="13" t="str">
        <f>IF(M34="","",M34*12)</f>
        <v/>
      </c>
      <c r="O34" s="13" t="str">
        <f>IF(M34="","",M34*12)</f>
        <v/>
      </c>
      <c r="P34" s="3"/>
      <c r="Q34" s="26"/>
      <c r="R34" s="26"/>
      <c r="S34" s="26"/>
      <c r="T34" s="26"/>
      <c r="U34" s="47"/>
      <c r="V34" s="3"/>
      <c r="W34" s="1"/>
      <c r="X34" s="18"/>
      <c r="Y34" s="18"/>
      <c r="Z34" s="18"/>
      <c r="AA34" s="18"/>
      <c r="AB34" s="3"/>
      <c r="AC34" s="3"/>
      <c r="AD34" s="1"/>
      <c r="AE34" s="1"/>
      <c r="AF34" s="1"/>
      <c r="AG34" s="1"/>
      <c r="AH34" s="1"/>
    </row>
    <row r="35" spans="1:34" ht="15.75" thickBot="1" x14ac:dyDescent="0.3">
      <c r="A35" s="18"/>
      <c r="B35" s="18"/>
      <c r="C35" s="18"/>
      <c r="D35" s="18"/>
      <c r="E35" s="1"/>
      <c r="F35" s="1"/>
      <c r="G35" s="1"/>
      <c r="H35" s="1"/>
      <c r="I35" s="19"/>
      <c r="J35" s="18"/>
      <c r="K35" s="18"/>
      <c r="L35" s="18"/>
      <c r="M35" s="1"/>
      <c r="N35" s="1"/>
      <c r="O35" s="1"/>
      <c r="P35" s="1"/>
      <c r="Q35" s="18"/>
      <c r="R35" s="18"/>
      <c r="S35" s="18"/>
      <c r="T35" s="18"/>
      <c r="U35" s="1"/>
      <c r="V35" s="1"/>
      <c r="W35" s="1"/>
      <c r="X35" s="19"/>
      <c r="Y35" s="18"/>
      <c r="Z35" s="18"/>
      <c r="AA35" s="18"/>
      <c r="AB35" s="1"/>
      <c r="AC35" s="1"/>
      <c r="AD35" s="1"/>
      <c r="AE35" s="1"/>
      <c r="AF35" s="1"/>
      <c r="AG35" s="1"/>
      <c r="AH35" s="1"/>
    </row>
    <row r="36" spans="1:34" ht="27.95" customHeight="1" thickBot="1" x14ac:dyDescent="0.3">
      <c r="A36" s="76" t="s">
        <v>28</v>
      </c>
      <c r="B36" s="76"/>
      <c r="C36" s="76"/>
      <c r="D36" s="76"/>
      <c r="E36" s="12"/>
      <c r="F36" s="13" t="str">
        <f>IF(E36="","",E36*3)</f>
        <v/>
      </c>
      <c r="G36" s="13" t="str">
        <f>IF(E36="","",E36*3)</f>
        <v/>
      </c>
      <c r="H36" s="1"/>
      <c r="I36" s="59" t="s">
        <v>50</v>
      </c>
      <c r="J36" s="59"/>
      <c r="K36" s="59"/>
      <c r="L36" s="60"/>
      <c r="M36" s="12"/>
      <c r="N36" s="13" t="str">
        <f>IF(M36="","",M36*4)</f>
        <v/>
      </c>
      <c r="O36" s="13" t="str">
        <f>IF(M36="","",M36*4)</f>
        <v/>
      </c>
      <c r="P36" s="3"/>
      <c r="Q36" s="26"/>
      <c r="R36" s="26"/>
      <c r="S36" s="26"/>
      <c r="T36" s="26"/>
      <c r="U36" s="47"/>
      <c r="V36" s="3"/>
      <c r="W36" s="1"/>
      <c r="X36" s="18"/>
      <c r="Y36" s="18"/>
      <c r="Z36" s="18"/>
      <c r="AA36" s="18"/>
      <c r="AB36" s="3"/>
      <c r="AC36" s="3"/>
      <c r="AD36" s="1"/>
      <c r="AE36" s="1"/>
      <c r="AF36" s="1"/>
      <c r="AG36" s="1"/>
      <c r="AH36" s="1"/>
    </row>
    <row r="37" spans="1:34" ht="16.5" thickBot="1" x14ac:dyDescent="0.3">
      <c r="A37" s="17"/>
      <c r="B37" s="18"/>
      <c r="C37" s="18"/>
      <c r="D37" s="18"/>
      <c r="E37" s="1"/>
      <c r="F37" s="1"/>
      <c r="G37" s="1"/>
      <c r="H37" s="1"/>
      <c r="I37" s="4"/>
      <c r="J37" s="1"/>
      <c r="K37" s="1"/>
      <c r="L37" s="1"/>
      <c r="M37" s="5"/>
      <c r="N37" s="5"/>
      <c r="O37" s="5"/>
      <c r="P37" s="5"/>
      <c r="Q37" s="17"/>
      <c r="R37" s="18"/>
      <c r="S37" s="18"/>
      <c r="T37" s="18"/>
      <c r="U37" s="1"/>
      <c r="V37" s="1"/>
      <c r="W37" s="1"/>
      <c r="X37" s="19"/>
      <c r="Y37" s="18"/>
      <c r="Z37" s="18"/>
      <c r="AA37" s="18"/>
      <c r="AB37" s="5"/>
      <c r="AC37" s="5"/>
      <c r="AD37" s="1"/>
      <c r="AE37" s="1"/>
      <c r="AF37" s="1"/>
      <c r="AG37" s="1"/>
      <c r="AH37" s="1"/>
    </row>
    <row r="38" spans="1:34" ht="27.95" customHeight="1" thickBot="1" x14ac:dyDescent="0.3">
      <c r="A38" s="96" t="s">
        <v>29</v>
      </c>
      <c r="B38" s="96"/>
      <c r="C38" s="96"/>
      <c r="D38" s="96"/>
      <c r="E38" s="12"/>
      <c r="F38" s="13" t="str">
        <f>IF(E38="","",E38*6)</f>
        <v/>
      </c>
      <c r="G38" s="13" t="str">
        <f>IF(E38="","",E38*6)</f>
        <v/>
      </c>
      <c r="H38" s="1"/>
      <c r="I38" s="59" t="s">
        <v>38</v>
      </c>
      <c r="J38" s="59"/>
      <c r="K38" s="59"/>
      <c r="L38" s="59"/>
      <c r="M38" s="59"/>
      <c r="N38" s="59"/>
      <c r="O38" s="28"/>
      <c r="P38" s="5"/>
      <c r="Q38" s="18"/>
      <c r="R38" s="18"/>
      <c r="S38" s="29"/>
      <c r="T38" s="29"/>
      <c r="U38" s="29"/>
      <c r="V38" s="29"/>
      <c r="W38" s="29"/>
      <c r="X38" s="29"/>
      <c r="Y38" s="29"/>
      <c r="Z38" s="29"/>
      <c r="AA38" s="29"/>
      <c r="AB38" s="5"/>
      <c r="AC38" s="5"/>
      <c r="AD38" s="1"/>
      <c r="AE38" s="1"/>
      <c r="AF38" s="1"/>
      <c r="AG38" s="1"/>
      <c r="AH38" s="1"/>
    </row>
    <row r="39" spans="1:34" ht="15.75" x14ac:dyDescent="0.25">
      <c r="A39" s="96"/>
      <c r="B39" s="96"/>
      <c r="C39" s="96"/>
      <c r="D39" s="96"/>
      <c r="E39" s="1"/>
      <c r="F39" s="1"/>
      <c r="G39" s="1"/>
      <c r="H39" s="1"/>
      <c r="I39" s="59"/>
      <c r="J39" s="59"/>
      <c r="K39" s="59"/>
      <c r="L39" s="59"/>
      <c r="M39" s="59"/>
      <c r="N39" s="59"/>
      <c r="O39" s="28"/>
      <c r="P39" s="5"/>
      <c r="Q39" s="9"/>
      <c r="R39" s="1"/>
      <c r="S39" s="1"/>
      <c r="T39" s="1"/>
      <c r="U39" s="1"/>
      <c r="V39" s="1"/>
      <c r="W39" s="1"/>
      <c r="X39" s="19"/>
      <c r="Y39" s="18"/>
      <c r="Z39" s="18"/>
      <c r="AA39" s="18"/>
      <c r="AB39" s="5"/>
      <c r="AC39" s="5"/>
      <c r="AD39" s="1"/>
      <c r="AE39" s="1"/>
      <c r="AF39" s="1"/>
      <c r="AG39" s="1"/>
      <c r="AH39" s="1"/>
    </row>
    <row r="40" spans="1:34" x14ac:dyDescent="0.25">
      <c r="A40" s="96"/>
      <c r="B40" s="96"/>
      <c r="C40" s="96"/>
      <c r="D40" s="96"/>
      <c r="E40" s="1"/>
      <c r="F40" s="1"/>
      <c r="G40" s="1"/>
      <c r="H40" s="1"/>
      <c r="I40" s="6"/>
      <c r="J40" s="1"/>
      <c r="K40" s="1"/>
      <c r="L40" s="1"/>
      <c r="M40" s="1"/>
      <c r="N40" s="1"/>
      <c r="O40" s="1"/>
      <c r="P40" s="1"/>
      <c r="Q40" s="9"/>
      <c r="R40" s="1"/>
      <c r="S40" s="1"/>
      <c r="T40" s="1"/>
      <c r="U40" s="1"/>
      <c r="V40" s="1"/>
      <c r="W40" s="1"/>
      <c r="X40" s="23"/>
      <c r="Y40" s="18"/>
      <c r="Z40" s="18"/>
      <c r="AA40" s="18"/>
      <c r="AB40" s="1"/>
      <c r="AC40" s="1"/>
      <c r="AD40" s="1"/>
      <c r="AE40" s="1"/>
      <c r="AF40" s="1"/>
      <c r="AG40" s="1"/>
      <c r="AH40" s="1"/>
    </row>
    <row r="41" spans="1:34" ht="15.75" x14ac:dyDescent="0.25">
      <c r="A41" s="96"/>
      <c r="B41" s="96"/>
      <c r="C41" s="96"/>
      <c r="D41" s="96"/>
      <c r="E41" s="1"/>
      <c r="F41" s="1"/>
      <c r="G41" s="1"/>
      <c r="H41" s="1"/>
      <c r="I41" s="21" t="s">
        <v>14</v>
      </c>
      <c r="J41" s="18"/>
      <c r="K41" s="1"/>
      <c r="L41" s="1"/>
      <c r="M41" s="7" t="str">
        <f>IF(N12&lt;&gt;0,N12,"")</f>
        <v/>
      </c>
      <c r="N41" s="11"/>
      <c r="O41" s="11"/>
      <c r="P41" s="1"/>
      <c r="Q41" s="1"/>
      <c r="R41" s="1"/>
      <c r="S41" s="1"/>
      <c r="T41" s="1"/>
      <c r="U41" s="1"/>
      <c r="V41" s="1"/>
      <c r="W41" s="1"/>
      <c r="X41" s="18"/>
      <c r="Y41" s="18"/>
      <c r="Z41" s="18"/>
      <c r="AA41" s="18"/>
      <c r="AB41" s="1"/>
      <c r="AC41" s="1"/>
      <c r="AD41" s="1"/>
      <c r="AE41" s="1"/>
      <c r="AF41" s="1"/>
      <c r="AG41" s="1"/>
      <c r="AH41" s="1"/>
    </row>
    <row r="42" spans="1:34" ht="15.75" x14ac:dyDescent="0.25">
      <c r="A42" s="96"/>
      <c r="B42" s="96"/>
      <c r="C42" s="96"/>
      <c r="D42" s="96"/>
      <c r="E42" s="1"/>
      <c r="F42" s="1"/>
      <c r="G42" s="1"/>
      <c r="H42" s="1"/>
      <c r="I42" s="21" t="s">
        <v>13</v>
      </c>
      <c r="J42" s="18"/>
      <c r="K42" s="1"/>
      <c r="L42" s="1"/>
      <c r="M42" s="7" t="str">
        <f>IF(SUM(F12:F38)+SUM(N16:N36)&lt;&gt;0,SUM(F12:F38)+SUM(N14:N36)," ")</f>
        <v xml:space="preserve"> </v>
      </c>
      <c r="N42" s="11"/>
      <c r="O42" s="11"/>
      <c r="P42" s="5"/>
      <c r="Q42" s="9"/>
      <c r="R42" s="1"/>
      <c r="S42" s="1"/>
      <c r="T42" s="1"/>
      <c r="U42" s="1"/>
      <c r="V42" s="1"/>
      <c r="W42" s="1"/>
      <c r="X42" s="21"/>
      <c r="Y42" s="18"/>
      <c r="Z42" s="18"/>
      <c r="AA42" s="18"/>
      <c r="AB42" s="5"/>
      <c r="AC42" s="5"/>
      <c r="AD42" s="1"/>
      <c r="AE42" s="1"/>
      <c r="AF42" s="1"/>
      <c r="AG42" s="1"/>
      <c r="AH42" s="1"/>
    </row>
    <row r="43" spans="1:34" ht="15.75" x14ac:dyDescent="0.25">
      <c r="A43" s="83" t="s">
        <v>8</v>
      </c>
      <c r="B43" s="83"/>
      <c r="C43" s="10">
        <v>44566</v>
      </c>
      <c r="D43" s="1"/>
      <c r="E43" s="1"/>
      <c r="F43" s="1"/>
      <c r="G43" s="1"/>
      <c r="H43" s="1"/>
      <c r="I43" s="21" t="s">
        <v>45</v>
      </c>
      <c r="J43" s="1"/>
      <c r="K43" s="1"/>
      <c r="L43" s="1"/>
      <c r="M43" s="7" t="str">
        <f>IF(SUM(G12:G38)+SUM(O16:O36)&lt;&gt;0,SUM(G12:G38)+SUM(O16:O36)," ")</f>
        <v xml:space="preserve"> </v>
      </c>
      <c r="N43" s="1"/>
      <c r="O43" s="1"/>
      <c r="P43" s="1"/>
      <c r="Q43" s="27"/>
      <c r="R43" s="27"/>
      <c r="S43" s="10"/>
      <c r="T43" s="1"/>
      <c r="U43" s="1"/>
      <c r="V43" s="1"/>
      <c r="W43" s="1"/>
      <c r="X43" s="4"/>
      <c r="Y43" s="1"/>
      <c r="Z43" s="1"/>
      <c r="AA43" s="1"/>
      <c r="AB43" s="1"/>
      <c r="AC43" s="1"/>
      <c r="AD43" s="1"/>
      <c r="AE43" s="1"/>
      <c r="AF43" s="1"/>
      <c r="AG43" s="1"/>
      <c r="AH43" s="1"/>
    </row>
    <row r="44" spans="1:34" x14ac:dyDescent="0.25">
      <c r="A44" s="1"/>
      <c r="B44" s="1"/>
      <c r="C44" s="1"/>
      <c r="D44" s="1"/>
      <c r="E44" s="1"/>
      <c r="F44" s="1"/>
      <c r="G44" s="1"/>
      <c r="H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x14ac:dyDescent="0.25">
      <c r="A45" s="1"/>
      <c r="B45" s="1"/>
      <c r="C45" s="1"/>
      <c r="D45" s="1"/>
      <c r="E45" s="1"/>
      <c r="F45" s="1"/>
      <c r="G45" s="1"/>
      <c r="H45" s="1"/>
      <c r="I45" s="4"/>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x14ac:dyDescent="0.25">
      <c r="A46" s="1"/>
      <c r="B46" s="1"/>
      <c r="C46" s="1"/>
      <c r="D46" s="1"/>
      <c r="E46" s="1"/>
      <c r="F46" s="1"/>
      <c r="G46" s="1"/>
      <c r="H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x14ac:dyDescent="0.25">
      <c r="A47" s="1"/>
      <c r="B47" s="1"/>
      <c r="C47" s="1"/>
      <c r="D47" s="1"/>
      <c r="E47" s="1"/>
      <c r="F47" s="1"/>
      <c r="G47" s="1"/>
      <c r="H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x14ac:dyDescent="0.25">
      <c r="A48" s="1"/>
      <c r="B48" s="1"/>
      <c r="C48" s="1"/>
      <c r="D48" s="1"/>
      <c r="E48" s="1"/>
      <c r="F48" s="1"/>
      <c r="G48" s="1"/>
      <c r="H48" s="1"/>
      <c r="K48" s="1"/>
      <c r="L48" s="1"/>
      <c r="M48" s="1"/>
      <c r="N48" s="1"/>
      <c r="O48" s="1"/>
      <c r="P48" s="1"/>
      <c r="Q48" s="1"/>
      <c r="R48" s="1"/>
      <c r="S48" s="1"/>
      <c r="T48" s="1"/>
      <c r="U48" s="1"/>
      <c r="V48" s="1"/>
      <c r="W48" s="1"/>
      <c r="X48" s="1"/>
      <c r="Y48" s="1"/>
      <c r="Z48" s="1"/>
      <c r="AA48" s="1"/>
      <c r="AB48" s="1"/>
      <c r="AC48" s="1"/>
      <c r="AD48" s="1"/>
      <c r="AE48" s="1"/>
      <c r="AF48" s="1"/>
      <c r="AG48" s="1"/>
      <c r="AH48" s="1"/>
    </row>
    <row r="49" spans="1:34"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x14ac:dyDescent="0.25">
      <c r="A52" s="9"/>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5.75" x14ac:dyDescent="0.25">
      <c r="A55" s="15"/>
      <c r="B55" s="16"/>
      <c r="C55" s="16"/>
      <c r="D55" s="16"/>
      <c r="E55" s="3"/>
      <c r="F55" s="3"/>
      <c r="G55" s="3"/>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x14ac:dyDescent="0.25">
      <c r="A58" s="9"/>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sheetData>
  <sheetProtection selectLockedCells="1"/>
  <mergeCells count="57">
    <mergeCell ref="A8:B8"/>
    <mergeCell ref="N9:O9"/>
    <mergeCell ref="N10:O10"/>
    <mergeCell ref="C10:E10"/>
    <mergeCell ref="A38:D42"/>
    <mergeCell ref="I14:L14"/>
    <mergeCell ref="I16:L16"/>
    <mergeCell ref="I24:L24"/>
    <mergeCell ref="I26:L26"/>
    <mergeCell ref="A9:B9"/>
    <mergeCell ref="C9:H9"/>
    <mergeCell ref="A12:D12"/>
    <mergeCell ref="A14:D14"/>
    <mergeCell ref="A16:D16"/>
    <mergeCell ref="A18:D18"/>
    <mergeCell ref="A22:D22"/>
    <mergeCell ref="C6:H6"/>
    <mergeCell ref="C7:H7"/>
    <mergeCell ref="J7:K7"/>
    <mergeCell ref="C8:H8"/>
    <mergeCell ref="N7:O7"/>
    <mergeCell ref="N8:O8"/>
    <mergeCell ref="A43:B43"/>
    <mergeCell ref="A36:D36"/>
    <mergeCell ref="A34:D34"/>
    <mergeCell ref="A13:C13"/>
    <mergeCell ref="A20:D20"/>
    <mergeCell ref="A28:D28"/>
    <mergeCell ref="A24:D24"/>
    <mergeCell ref="A26:D26"/>
    <mergeCell ref="A30:D30"/>
    <mergeCell ref="A32:D32"/>
    <mergeCell ref="N14:N15"/>
    <mergeCell ref="O14:O15"/>
    <mergeCell ref="N3:O3"/>
    <mergeCell ref="N4:O4"/>
    <mergeCell ref="J5:M5"/>
    <mergeCell ref="N5:O5"/>
    <mergeCell ref="J6:M6"/>
    <mergeCell ref="N6:O6"/>
    <mergeCell ref="I12:L12"/>
    <mergeCell ref="A1:L3"/>
    <mergeCell ref="A4:B4"/>
    <mergeCell ref="A5:B5"/>
    <mergeCell ref="A6:B6"/>
    <mergeCell ref="A7:B7"/>
    <mergeCell ref="C4:H4"/>
    <mergeCell ref="C5:H5"/>
    <mergeCell ref="I28:L28"/>
    <mergeCell ref="I22:L23"/>
    <mergeCell ref="I20:L20"/>
    <mergeCell ref="I18:L18"/>
    <mergeCell ref="I38:N39"/>
    <mergeCell ref="I36:L36"/>
    <mergeCell ref="I34:L34"/>
    <mergeCell ref="I32:L32"/>
    <mergeCell ref="I30:L30"/>
  </mergeCells>
  <dataValidations count="1">
    <dataValidation type="custom" allowBlank="1" showInputMessage="1" showErrorMessage="1" sqref="M12:O12" xr:uid="{00000000-0002-0000-0000-000000000000}">
      <formula1>M12*5</formula1>
    </dataValidation>
  </dataValidations>
  <pageMargins left="0.7" right="0" top="0.75" bottom="0.75" header="0.3" footer="0.3"/>
  <pageSetup scale="70" orientation="portrait" r:id="rId1"/>
  <colBreaks count="1" manualBreakCount="1">
    <brk id="16"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Assessment Forms</vt:lpstr>
      <vt:lpstr>'Assessment Forms'!Print_Area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Planassist</dc:creator>
  <cp:lastModifiedBy>aa</cp:lastModifiedBy>
  <cp:lastPrinted>2022-01-05T21:17:56Z</cp:lastPrinted>
  <dcterms:created xsi:type="dcterms:W3CDTF">2014-08-21T16:40:23Z</dcterms:created>
  <dcterms:modified xsi:type="dcterms:W3CDTF">2023-05-11T15:23:51Z</dcterms:modified>
</cp:coreProperties>
</file>